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m\Desktop\APEL\ESPACE PRIVE\A télécharger Le trésorier-20220308T095528Z-001 - Copie\A télécharger Le trésorier\"/>
    </mc:Choice>
  </mc:AlternateContent>
  <bookViews>
    <workbookView xWindow="0" yWindow="0" windowWidth="20490" windowHeight="7755" tabRatio="567" activeTab="4"/>
  </bookViews>
  <sheets>
    <sheet name="DEPENSES" sheetId="1" r:id="rId1"/>
    <sheet name="RECETTES" sheetId="2" r:id="rId2"/>
    <sheet name="COMPTE DE RESULTAT " sheetId="3" r:id="rId3"/>
    <sheet name="Situation patrimoniale" sheetId="8" r:id="rId4"/>
    <sheet name="BUDGET PREVISIONNEL" sheetId="5" r:id="rId5"/>
  </sheets>
  <definedNames>
    <definedName name="Excel_BuiltIn__FilterDatabase_2">DEPENSES!$F$52:$U$55</definedName>
    <definedName name="_xlnm.Print_Area" localSheetId="4">'BUDGET PREVISIONNEL'!$A$1:$H$21</definedName>
    <definedName name="_xlnm.Print_Area" localSheetId="2">'COMPTE DE RESULTAT '!$A$1:$H$23</definedName>
    <definedName name="_xlnm.Print_Area" localSheetId="0">DEPENSES!$A$1:$U$52</definedName>
    <definedName name="_xlnm.Print_Area" localSheetId="1">RECETTES!$A$1:$P$26</definedName>
    <definedName name="_xlnm.Print_Area" localSheetId="3">'Situation patrimoniale'!$A$1:$D$8</definedName>
  </definedNames>
  <calcPr calcId="181029"/>
</workbook>
</file>

<file path=xl/calcChain.xml><?xml version="1.0" encoding="utf-8"?>
<calcChain xmlns="http://schemas.openxmlformats.org/spreadsheetml/2006/main">
  <c r="D5" i="8" l="1"/>
  <c r="B7" i="8"/>
  <c r="C22" i="3"/>
  <c r="H22" i="3"/>
  <c r="H19" i="5"/>
  <c r="D7" i="8"/>
  <c r="C7" i="8"/>
  <c r="V49" i="1"/>
  <c r="V50" i="1"/>
  <c r="V51" i="1"/>
  <c r="V4" i="1"/>
  <c r="V6" i="1"/>
  <c r="V7" i="1"/>
  <c r="V8" i="1"/>
  <c r="V10" i="1"/>
  <c r="V11" i="1"/>
  <c r="V12" i="1"/>
  <c r="V13" i="1"/>
  <c r="V14" i="1"/>
  <c r="V16" i="1"/>
  <c r="V17" i="1"/>
  <c r="V18" i="1"/>
  <c r="V19" i="1"/>
  <c r="V20" i="1"/>
  <c r="V22" i="1"/>
  <c r="V23" i="1"/>
  <c r="V24" i="1"/>
  <c r="V25" i="1"/>
  <c r="V26" i="1"/>
  <c r="V27" i="1"/>
  <c r="V28" i="1"/>
  <c r="V29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1" i="1"/>
  <c r="Q21" i="2"/>
  <c r="M52" i="1"/>
  <c r="V5" i="1"/>
  <c r="Q16" i="2"/>
  <c r="Q17" i="2"/>
  <c r="Q19" i="2"/>
  <c r="Q20" i="2"/>
  <c r="Q5" i="2"/>
  <c r="Q6" i="2"/>
  <c r="Q7" i="2"/>
  <c r="Q8" i="2"/>
  <c r="Q10" i="2"/>
  <c r="Q11" i="2"/>
  <c r="Q12" i="2"/>
  <c r="Q13" i="2"/>
  <c r="Q15" i="2"/>
  <c r="L26" i="2"/>
  <c r="S52" i="1"/>
  <c r="K26" i="2"/>
  <c r="G26" i="2"/>
  <c r="H26" i="2"/>
  <c r="G3" i="5"/>
  <c r="G19" i="5"/>
  <c r="I26" i="2"/>
  <c r="J26" i="2"/>
  <c r="M26" i="2"/>
  <c r="O26" i="2"/>
  <c r="F26" i="2"/>
  <c r="P26" i="2"/>
  <c r="U52" i="1"/>
  <c r="B19" i="3"/>
  <c r="T52" i="1"/>
  <c r="B18" i="3"/>
  <c r="B22" i="3"/>
  <c r="R52" i="1"/>
  <c r="Q52" i="1"/>
  <c r="O52" i="1"/>
  <c r="N52" i="1"/>
  <c r="L52" i="1"/>
  <c r="K52" i="1"/>
  <c r="I52" i="1"/>
  <c r="H52" i="1"/>
  <c r="G52" i="1"/>
  <c r="B3" i="5"/>
  <c r="B19" i="5"/>
  <c r="C19" i="5"/>
  <c r="E20" i="5"/>
  <c r="F52" i="1"/>
  <c r="D52" i="1"/>
  <c r="B3" i="3"/>
  <c r="G3" i="3"/>
  <c r="G22" i="3"/>
  <c r="D23" i="3"/>
</calcChain>
</file>

<file path=xl/sharedStrings.xml><?xml version="1.0" encoding="utf-8"?>
<sst xmlns="http://schemas.openxmlformats.org/spreadsheetml/2006/main" count="163" uniqueCount="93">
  <si>
    <t>DEPENSES</t>
  </si>
  <si>
    <t>DATE</t>
  </si>
  <si>
    <t>LIBELLES</t>
  </si>
  <si>
    <t>MODE
DE
PAIEMENT</t>
  </si>
  <si>
    <t>MONTANT</t>
  </si>
  <si>
    <t>RECETTES</t>
  </si>
  <si>
    <t>TOTAUX</t>
  </si>
  <si>
    <t>ANNEE N</t>
  </si>
  <si>
    <t>ANNEE N-1</t>
  </si>
  <si>
    <t>TOTAL DEPENSES</t>
  </si>
  <si>
    <t>TOTAL RECETTES</t>
  </si>
  <si>
    <t>BUDGET N+1</t>
  </si>
  <si>
    <t>N° REMISE</t>
  </si>
  <si>
    <t>Vérification banque</t>
  </si>
  <si>
    <t>Cotisations et abonnements reçus</t>
  </si>
  <si>
    <t xml:space="preserve">Cotisations et abonnements versés </t>
  </si>
  <si>
    <t>Produits financiers</t>
  </si>
  <si>
    <t>BANQUE</t>
  </si>
  <si>
    <t xml:space="preserve">    </t>
  </si>
  <si>
    <t>chèque</t>
  </si>
  <si>
    <t>X</t>
  </si>
  <si>
    <t xml:space="preserve"> </t>
  </si>
  <si>
    <t>Cadeaux, Dons…</t>
  </si>
  <si>
    <t>,</t>
  </si>
  <si>
    <t>Cotisations</t>
  </si>
  <si>
    <t>Dons</t>
  </si>
  <si>
    <t>Subvention</t>
  </si>
  <si>
    <t>Actions 1</t>
  </si>
  <si>
    <t>Actions 2</t>
  </si>
  <si>
    <t>Actions 3</t>
  </si>
  <si>
    <t>Actions 4</t>
  </si>
  <si>
    <t>Produits Financiers</t>
  </si>
  <si>
    <t>Numero de chèque</t>
  </si>
  <si>
    <t>Reversement cotisations</t>
  </si>
  <si>
    <t>Assurance</t>
  </si>
  <si>
    <t>Frais de déplacements</t>
  </si>
  <si>
    <t>Fournitures administratives et affranchissements</t>
  </si>
  <si>
    <t>Subventions</t>
  </si>
  <si>
    <t xml:space="preserve"> Accueil des parents (portes ouvertes, AG,…)</t>
  </si>
  <si>
    <t>Frais bancaires</t>
  </si>
  <si>
    <t>Cadeaux, Dons</t>
  </si>
  <si>
    <t>Action 3</t>
  </si>
  <si>
    <t>Action 4</t>
  </si>
  <si>
    <t xml:space="preserve">Cotisations versées </t>
  </si>
  <si>
    <t>Accueil des parents (portes ouvertes, Ag, …)</t>
  </si>
  <si>
    <t>Montant</t>
  </si>
  <si>
    <t>Assurances</t>
  </si>
  <si>
    <t>Entretien et réparation du matériel</t>
  </si>
  <si>
    <t>Achats de matériel durable</t>
  </si>
  <si>
    <t>Achats de matérielsdurable</t>
  </si>
  <si>
    <t>Actions 5</t>
  </si>
  <si>
    <t>Action 5</t>
  </si>
  <si>
    <t>Cotisations reçues</t>
  </si>
  <si>
    <t>MOIS de Septembre 2013</t>
  </si>
  <si>
    <t>MOIS d'octobre 2013</t>
  </si>
  <si>
    <t>MOIS novembre 2013</t>
  </si>
  <si>
    <t>MOIS décembre 2013</t>
  </si>
  <si>
    <t>MOIS janvier 2014</t>
  </si>
  <si>
    <t>pot d'accueil</t>
  </si>
  <si>
    <t>Assemblée générale</t>
  </si>
  <si>
    <t>Chèque</t>
  </si>
  <si>
    <t>Gouter des primaires</t>
  </si>
  <si>
    <t>Chèques</t>
  </si>
  <si>
    <t>Marché de noël</t>
  </si>
  <si>
    <t>Voyages scolaires</t>
  </si>
  <si>
    <t>remise</t>
  </si>
  <si>
    <t>cotisations</t>
  </si>
  <si>
    <t>cheques</t>
  </si>
  <si>
    <t>Action 1 (goûter)</t>
  </si>
  <si>
    <t>Action 2 (marché de Noël)</t>
  </si>
  <si>
    <t>RESULTAT NET</t>
  </si>
  <si>
    <t>LIVRET D'EPARGNE</t>
  </si>
  <si>
    <t>Résultat net</t>
  </si>
  <si>
    <t>000</t>
  </si>
  <si>
    <t>Subventions - Voyages scolaires</t>
  </si>
  <si>
    <t>RESULTAT NET BUDGET N+1</t>
  </si>
  <si>
    <t>APEL DE …  SITUATION PATRIMONIALE</t>
  </si>
  <si>
    <r>
      <rPr>
        <b/>
        <sz val="14"/>
        <rFont val="Arial"/>
        <family val="2"/>
      </rPr>
      <t>APEL DE ………….          JOURNAL DES DEPENSES DU 1ER AOUT 20... AU 31 JULLET 20...</t>
    </r>
    <r>
      <rPr>
        <b/>
        <sz val="9"/>
        <rFont val="Arial"/>
        <family val="2"/>
      </rPr>
      <t xml:space="preserve">
</t>
    </r>
  </si>
  <si>
    <t>APEL DE ………….          JOURNAL DES RECETTES DU 1ER AOUT 20... AU 31 JULLET 20…</t>
  </si>
  <si>
    <t>APEL DE …………                       COMPTE DE RESULTAT  - Exercice du 1er août 20... au 31 juillet 20...</t>
  </si>
  <si>
    <t xml:space="preserve">MOIS DE Septembre </t>
  </si>
  <si>
    <t xml:space="preserve">MOIS DE Octobre </t>
  </si>
  <si>
    <t xml:space="preserve">MOIS DE Novembre </t>
  </si>
  <si>
    <t xml:space="preserve">MOIS DE Décembre </t>
  </si>
  <si>
    <t>MOIS DE Janvier</t>
  </si>
  <si>
    <t>APEL DE …   BUDGET PREVISIONNEL de l'année…</t>
  </si>
  <si>
    <t>Action 3 (Fournitures pour la Semaine des Apel)</t>
  </si>
  <si>
    <t>Action 4 (soirées conférences)</t>
  </si>
  <si>
    <t>Actions 3 (Semaine des Apel)</t>
  </si>
  <si>
    <t>Actions 4 (Soirées conférences)</t>
  </si>
  <si>
    <t>au 31.07.20… (N-1)</t>
  </si>
  <si>
    <t>au 31.07.20… (N)</t>
  </si>
  <si>
    <t>Accueil des parents (portes ouvertes, AG,…)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</si>
</sst>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72" formatCode="_-* #,##0.00\ [$€-1]_-;\-* #,##0.00\ [$€-1]_-;_-* \-??\ [$€-1]_-"/>
    <numFmt numFmtId="173" formatCode="#,##0.00_ ;\-#,##0.00\ "/>
    <numFmt numFmtId="174" formatCode="_-* #,##0.00\ [$€-1]_-;\-* #,##0.00\ [$€-1]_-;_-* \-??\ [$€-1]_-;_-@_-"/>
    <numFmt numFmtId="194" formatCode="d/m;@"/>
  </numFmts>
  <fonts count="20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31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172" fontId="3" fillId="0" borderId="0" applyFill="0" applyBorder="0" applyAlignment="0" applyProtection="0"/>
  </cellStyleXfs>
  <cellXfs count="541">
    <xf numFmtId="0" fontId="0" fillId="0" borderId="0" xfId="0"/>
    <xf numFmtId="2" fontId="0" fillId="0" borderId="0" xfId="0" applyNumberFormat="1"/>
    <xf numFmtId="4" fontId="0" fillId="0" borderId="0" xfId="0" applyNumberFormat="1"/>
    <xf numFmtId="174" fontId="0" fillId="0" borderId="0" xfId="0" applyNumberFormat="1"/>
    <xf numFmtId="172" fontId="0" fillId="0" borderId="0" xfId="0" applyNumberFormat="1"/>
    <xf numFmtId="172" fontId="2" fillId="0" borderId="0" xfId="1" applyFont="1" applyFill="1" applyBorder="1" applyAlignment="1" applyProtection="1"/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Border="1"/>
    <xf numFmtId="0" fontId="6" fillId="0" borderId="1" xfId="0" applyFont="1" applyFill="1" applyBorder="1"/>
    <xf numFmtId="0" fontId="6" fillId="0" borderId="0" xfId="0" applyFont="1" applyFill="1"/>
    <xf numFmtId="0" fontId="6" fillId="0" borderId="0" xfId="0" applyFont="1" applyBorder="1"/>
    <xf numFmtId="39" fontId="6" fillId="0" borderId="0" xfId="0" applyNumberFormat="1" applyFont="1" applyAlignment="1">
      <alignment horizontal="right"/>
    </xf>
    <xf numFmtId="39" fontId="6" fillId="0" borderId="0" xfId="0" applyNumberFormat="1" applyFont="1"/>
    <xf numFmtId="39" fontId="6" fillId="0" borderId="0" xfId="0" applyNumberFormat="1" applyFont="1" applyAlignment="1">
      <alignment horizontal="center"/>
    </xf>
    <xf numFmtId="39" fontId="5" fillId="0" borderId="0" xfId="0" applyNumberFormat="1" applyFont="1" applyBorder="1" applyAlignment="1">
      <alignment horizontal="center"/>
    </xf>
    <xf numFmtId="2" fontId="6" fillId="0" borderId="0" xfId="0" applyNumberFormat="1" applyFont="1"/>
    <xf numFmtId="0" fontId="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4" fontId="0" fillId="0" borderId="0" xfId="0" applyNumberFormat="1" applyFont="1" applyAlignment="1">
      <alignment horizontal="left" indent="1"/>
    </xf>
    <xf numFmtId="4" fontId="0" fillId="0" borderId="0" xfId="0" applyNumberFormat="1" applyFont="1" applyAlignment="1">
      <alignment horizontal="right" indent="1"/>
    </xf>
    <xf numFmtId="0" fontId="0" fillId="0" borderId="0" xfId="0" applyFont="1" applyAlignment="1">
      <alignment horizontal="right" indent="1"/>
    </xf>
    <xf numFmtId="2" fontId="0" fillId="0" borderId="0" xfId="0" applyNumberFormat="1" applyFont="1" applyAlignment="1">
      <alignment horizontal="right" indent="1"/>
    </xf>
    <xf numFmtId="2" fontId="0" fillId="0" borderId="0" xfId="0" applyNumberFormat="1" applyFont="1" applyAlignment="1">
      <alignment horizontal="left" indent="1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left" indent="1"/>
    </xf>
    <xf numFmtId="0" fontId="0" fillId="2" borderId="0" xfId="0" applyFill="1"/>
    <xf numFmtId="0" fontId="6" fillId="2" borderId="0" xfId="0" applyFont="1" applyFill="1"/>
    <xf numFmtId="0" fontId="6" fillId="2" borderId="0" xfId="0" applyFont="1" applyFill="1" applyBorder="1"/>
    <xf numFmtId="0" fontId="15" fillId="0" borderId="0" xfId="0" applyFont="1" applyAlignment="1">
      <alignment horizontal="left" indent="1"/>
    </xf>
    <xf numFmtId="0" fontId="6" fillId="2" borderId="1" xfId="0" applyFont="1" applyFill="1" applyBorder="1"/>
    <xf numFmtId="0" fontId="6" fillId="2" borderId="2" xfId="0" applyFont="1" applyFill="1" applyBorder="1"/>
    <xf numFmtId="39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Fill="1" applyBorder="1"/>
    <xf numFmtId="43" fontId="0" fillId="0" borderId="0" xfId="1" applyNumberFormat="1" applyFont="1" applyFill="1" applyBorder="1" applyAlignment="1" applyProtection="1">
      <alignment horizontal="right"/>
    </xf>
    <xf numFmtId="0" fontId="11" fillId="0" borderId="1" xfId="0" applyFont="1" applyBorder="1"/>
    <xf numFmtId="0" fontId="11" fillId="0" borderId="1" xfId="0" applyFont="1" applyFill="1" applyBorder="1"/>
    <xf numFmtId="0" fontId="11" fillId="0" borderId="3" xfId="0" applyFont="1" applyFill="1" applyBorder="1"/>
    <xf numFmtId="0" fontId="11" fillId="2" borderId="4" xfId="0" applyFont="1" applyFill="1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4" fontId="11" fillId="0" borderId="1" xfId="0" applyNumberFormat="1" applyFont="1" applyBorder="1"/>
    <xf numFmtId="0" fontId="11" fillId="2" borderId="1" xfId="0" applyFont="1" applyFill="1" applyBorder="1"/>
    <xf numFmtId="0" fontId="2" fillId="0" borderId="1" xfId="0" applyFont="1" applyFill="1" applyBorder="1" applyAlignment="1">
      <alignment horizontal="center"/>
    </xf>
    <xf numFmtId="39" fontId="11" fillId="0" borderId="1" xfId="0" applyNumberFormat="1" applyFont="1" applyFill="1" applyBorder="1"/>
    <xf numFmtId="4" fontId="11" fillId="0" borderId="1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39" fontId="11" fillId="0" borderId="4" xfId="0" applyNumberFormat="1" applyFont="1" applyBorder="1" applyAlignment="1">
      <alignment horizontal="right"/>
    </xf>
    <xf numFmtId="39" fontId="11" fillId="0" borderId="4" xfId="0" applyNumberFormat="1" applyFont="1" applyBorder="1"/>
    <xf numFmtId="4" fontId="11" fillId="0" borderId="4" xfId="0" applyNumberFormat="1" applyFont="1" applyBorder="1"/>
    <xf numFmtId="0" fontId="2" fillId="2" borderId="4" xfId="0" applyFont="1" applyFill="1" applyBorder="1" applyAlignment="1">
      <alignment horizontal="center"/>
    </xf>
    <xf numFmtId="39" fontId="11" fillId="2" borderId="4" xfId="0" applyNumberFormat="1" applyFont="1" applyFill="1" applyBorder="1"/>
    <xf numFmtId="4" fontId="11" fillId="2" borderId="4" xfId="0" applyNumberFormat="1" applyFont="1" applyFill="1" applyBorder="1"/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6" fillId="0" borderId="3" xfId="0" applyFont="1" applyBorder="1"/>
    <xf numFmtId="0" fontId="17" fillId="0" borderId="3" xfId="0" applyFont="1" applyBorder="1" applyAlignment="1">
      <alignment horizontal="center"/>
    </xf>
    <xf numFmtId="39" fontId="16" fillId="0" borderId="3" xfId="0" applyNumberFormat="1" applyFont="1" applyBorder="1" applyAlignment="1">
      <alignment horizontal="right"/>
    </xf>
    <xf numFmtId="39" fontId="16" fillId="0" borderId="3" xfId="0" applyNumberFormat="1" applyFont="1" applyBorder="1"/>
    <xf numFmtId="4" fontId="16" fillId="0" borderId="3" xfId="0" applyNumberFormat="1" applyFont="1" applyBorder="1"/>
    <xf numFmtId="0" fontId="16" fillId="0" borderId="0" xfId="0" applyFont="1"/>
    <xf numFmtId="0" fontId="16" fillId="0" borderId="0" xfId="0" applyFont="1" applyBorder="1"/>
    <xf numFmtId="0" fontId="11" fillId="0" borderId="3" xfId="0" applyFont="1" applyBorder="1"/>
    <xf numFmtId="0" fontId="2" fillId="0" borderId="3" xfId="0" applyFont="1" applyBorder="1" applyAlignment="1">
      <alignment horizontal="center"/>
    </xf>
    <xf numFmtId="39" fontId="11" fillId="0" borderId="3" xfId="0" applyNumberFormat="1" applyFont="1" applyBorder="1" applyAlignment="1">
      <alignment horizontal="right"/>
    </xf>
    <xf numFmtId="39" fontId="11" fillId="0" borderId="3" xfId="0" applyNumberFormat="1" applyFont="1" applyBorder="1"/>
    <xf numFmtId="4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11" fillId="0" borderId="4" xfId="0" applyFont="1" applyBorder="1"/>
    <xf numFmtId="0" fontId="2" fillId="0" borderId="4" xfId="0" applyFont="1" applyBorder="1" applyAlignment="1">
      <alignment horizontal="center"/>
    </xf>
    <xf numFmtId="0" fontId="11" fillId="2" borderId="0" xfId="0" applyFont="1" applyFill="1"/>
    <xf numFmtId="39" fontId="11" fillId="0" borderId="5" xfId="0" applyNumberFormat="1" applyFont="1" applyBorder="1"/>
    <xf numFmtId="0" fontId="11" fillId="0" borderId="6" xfId="0" applyFont="1" applyBorder="1"/>
    <xf numFmtId="0" fontId="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39" fontId="11" fillId="0" borderId="6" xfId="0" applyNumberFormat="1" applyFont="1" applyBorder="1" applyAlignment="1">
      <alignment horizontal="right"/>
    </xf>
    <xf numFmtId="39" fontId="11" fillId="0" borderId="6" xfId="0" applyNumberFormat="1" applyFont="1" applyBorder="1"/>
    <xf numFmtId="39" fontId="11" fillId="0" borderId="1" xfId="0" applyNumberFormat="1" applyFont="1" applyBorder="1"/>
    <xf numFmtId="0" fontId="11" fillId="0" borderId="2" xfId="0" applyFont="1" applyBorder="1"/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39" fontId="11" fillId="0" borderId="2" xfId="0" applyNumberFormat="1" applyFont="1" applyBorder="1" applyAlignment="1">
      <alignment horizontal="right"/>
    </xf>
    <xf numFmtId="39" fontId="11" fillId="0" borderId="2" xfId="0" applyNumberFormat="1" applyFont="1" applyBorder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right"/>
    </xf>
    <xf numFmtId="43" fontId="18" fillId="0" borderId="1" xfId="0" applyNumberFormat="1" applyFont="1" applyBorder="1"/>
    <xf numFmtId="0" fontId="18" fillId="0" borderId="0" xfId="0" applyFont="1"/>
    <xf numFmtId="0" fontId="18" fillId="0" borderId="4" xfId="0" applyFont="1" applyBorder="1"/>
    <xf numFmtId="0" fontId="19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39" fontId="18" fillId="0" borderId="4" xfId="0" applyNumberFormat="1" applyFont="1" applyBorder="1" applyAlignment="1">
      <alignment horizontal="right"/>
    </xf>
    <xf numFmtId="39" fontId="18" fillId="0" borderId="4" xfId="0" applyNumberFormat="1" applyFont="1" applyBorder="1"/>
    <xf numFmtId="0" fontId="18" fillId="0" borderId="0" xfId="0" applyFont="1" applyBorder="1"/>
    <xf numFmtId="0" fontId="16" fillId="0" borderId="3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39" fontId="18" fillId="0" borderId="3" xfId="0" applyNumberFormat="1" applyFont="1" applyBorder="1" applyAlignment="1">
      <alignment horizontal="right"/>
    </xf>
    <xf numFmtId="39" fontId="18" fillId="0" borderId="3" xfId="0" applyNumberFormat="1" applyFont="1" applyBorder="1"/>
    <xf numFmtId="39" fontId="11" fillId="0" borderId="1" xfId="0" applyNumberFormat="1" applyFont="1" applyBorder="1" applyAlignment="1">
      <alignment horizontal="right"/>
    </xf>
    <xf numFmtId="39" fontId="11" fillId="0" borderId="7" xfId="0" applyNumberFormat="1" applyFont="1" applyBorder="1"/>
    <xf numFmtId="39" fontId="11" fillId="0" borderId="8" xfId="0" applyNumberFormat="1" applyFont="1" applyBorder="1"/>
    <xf numFmtId="0" fontId="2" fillId="3" borderId="0" xfId="0" applyFont="1" applyFill="1"/>
    <xf numFmtId="0" fontId="2" fillId="3" borderId="0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39" fontId="2" fillId="4" borderId="1" xfId="0" applyNumberFormat="1" applyFont="1" applyFill="1" applyBorder="1" applyAlignment="1">
      <alignment horizontal="right"/>
    </xf>
    <xf numFmtId="39" fontId="2" fillId="4" borderId="1" xfId="0" applyNumberFormat="1" applyFont="1" applyFill="1" applyBorder="1"/>
    <xf numFmtId="4" fontId="2" fillId="4" borderId="1" xfId="0" applyNumberFormat="1" applyFont="1" applyFill="1" applyBorder="1"/>
    <xf numFmtId="0" fontId="2" fillId="4" borderId="0" xfId="0" applyFont="1" applyFill="1"/>
    <xf numFmtId="0" fontId="2" fillId="0" borderId="9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11" fillId="0" borderId="0" xfId="0" applyFont="1" applyAlignment="1">
      <alignment wrapText="1"/>
    </xf>
    <xf numFmtId="0" fontId="11" fillId="2" borderId="0" xfId="0" applyFont="1" applyFill="1" applyBorder="1"/>
    <xf numFmtId="0" fontId="11" fillId="2" borderId="14" xfId="0" applyFont="1" applyFill="1" applyBorder="1"/>
    <xf numFmtId="14" fontId="11" fillId="0" borderId="1" xfId="0" applyNumberFormat="1" applyFont="1" applyBorder="1" applyAlignment="1">
      <alignment horizontal="left"/>
    </xf>
    <xf numFmtId="14" fontId="16" fillId="0" borderId="15" xfId="0" applyNumberFormat="1" applyFont="1" applyBorder="1" applyAlignment="1">
      <alignment horizontal="left"/>
    </xf>
    <xf numFmtId="14" fontId="11" fillId="0" borderId="15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14" fontId="18" fillId="0" borderId="16" xfId="0" applyNumberFormat="1" applyFont="1" applyBorder="1" applyAlignment="1">
      <alignment horizontal="left"/>
    </xf>
    <xf numFmtId="14" fontId="18" fillId="0" borderId="15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13" xfId="0" applyFont="1" applyBorder="1" applyAlignment="1">
      <alignment horizontal="left" vertical="center" textRotation="90"/>
    </xf>
    <xf numFmtId="14" fontId="2" fillId="4" borderId="1" xfId="0" applyNumberFormat="1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40" fontId="11" fillId="0" borderId="19" xfId="0" applyNumberFormat="1" applyFont="1" applyBorder="1" applyAlignment="1">
      <alignment horizontal="right"/>
    </xf>
    <xf numFmtId="39" fontId="11" fillId="0" borderId="19" xfId="0" applyNumberFormat="1" applyFont="1" applyFill="1" applyBorder="1" applyAlignment="1">
      <alignment horizontal="right"/>
    </xf>
    <xf numFmtId="39" fontId="11" fillId="0" borderId="20" xfId="0" applyNumberFormat="1" applyFont="1" applyBorder="1" applyAlignment="1">
      <alignment horizontal="right"/>
    </xf>
    <xf numFmtId="39" fontId="11" fillId="2" borderId="20" xfId="0" applyNumberFormat="1" applyFont="1" applyFill="1" applyBorder="1" applyAlignment="1">
      <alignment horizontal="right"/>
    </xf>
    <xf numFmtId="39" fontId="16" fillId="0" borderId="8" xfId="0" applyNumberFormat="1" applyFont="1" applyBorder="1" applyAlignment="1">
      <alignment horizontal="right"/>
    </xf>
    <xf numFmtId="39" fontId="11" fillId="0" borderId="8" xfId="0" applyNumberFormat="1" applyFont="1" applyBorder="1" applyAlignment="1">
      <alignment horizontal="right"/>
    </xf>
    <xf numFmtId="49" fontId="11" fillId="2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4" fontId="11" fillId="0" borderId="17" xfId="0" applyNumberFormat="1" applyFont="1" applyBorder="1"/>
    <xf numFmtId="4" fontId="11" fillId="0" borderId="21" xfId="0" applyNumberFormat="1" applyFont="1" applyBorder="1"/>
    <xf numFmtId="4" fontId="11" fillId="0" borderId="7" xfId="0" applyNumberFormat="1" applyFont="1" applyBorder="1"/>
    <xf numFmtId="4" fontId="18" fillId="0" borderId="7" xfId="0" applyNumberFormat="1" applyFont="1" applyBorder="1"/>
    <xf numFmtId="4" fontId="18" fillId="0" borderId="17" xfId="0" applyNumberFormat="1" applyFont="1" applyBorder="1"/>
    <xf numFmtId="4" fontId="11" fillId="0" borderId="18" xfId="0" applyNumberFormat="1" applyFont="1" applyBorder="1"/>
    <xf numFmtId="4" fontId="16" fillId="0" borderId="18" xfId="0" applyNumberFormat="1" applyFont="1" applyBorder="1"/>
    <xf numFmtId="4" fontId="18" fillId="0" borderId="18" xfId="0" applyNumberFormat="1" applyFont="1" applyBorder="1"/>
    <xf numFmtId="39" fontId="11" fillId="0" borderId="20" xfId="0" applyNumberFormat="1" applyFont="1" applyBorder="1"/>
    <xf numFmtId="39" fontId="11" fillId="0" borderId="22" xfId="0" applyNumberFormat="1" applyFont="1" applyBorder="1"/>
    <xf numFmtId="39" fontId="11" fillId="0" borderId="19" xfId="0" applyNumberFormat="1" applyFont="1" applyBorder="1"/>
    <xf numFmtId="43" fontId="18" fillId="0" borderId="19" xfId="0" applyNumberFormat="1" applyFont="1" applyBorder="1"/>
    <xf numFmtId="39" fontId="18" fillId="0" borderId="20" xfId="0" applyNumberFormat="1" applyFont="1" applyBorder="1"/>
    <xf numFmtId="39" fontId="16" fillId="0" borderId="8" xfId="0" applyNumberFormat="1" applyFont="1" applyBorder="1"/>
    <xf numFmtId="39" fontId="18" fillId="0" borderId="8" xfId="0" applyNumberFormat="1" applyFont="1" applyBorder="1"/>
    <xf numFmtId="39" fontId="18" fillId="0" borderId="1" xfId="0" applyNumberFormat="1" applyFont="1" applyBorder="1"/>
    <xf numFmtId="39" fontId="16" fillId="0" borderId="1" xfId="0" applyNumberFormat="1" applyFont="1" applyBorder="1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center" vertical="center"/>
    </xf>
    <xf numFmtId="0" fontId="0" fillId="0" borderId="23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2" fontId="2" fillId="0" borderId="24" xfId="0" applyNumberFormat="1" applyFont="1" applyFill="1" applyBorder="1" applyAlignment="1">
      <alignment horizontal="center" vertical="center" textRotation="90" wrapText="1"/>
    </xf>
    <xf numFmtId="2" fontId="2" fillId="0" borderId="24" xfId="0" applyNumberFormat="1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39" fontId="11" fillId="4" borderId="20" xfId="0" applyNumberFormat="1" applyFont="1" applyFill="1" applyBorder="1" applyAlignment="1">
      <alignment horizontal="right"/>
    </xf>
    <xf numFmtId="39" fontId="11" fillId="4" borderId="4" xfId="0" applyNumberFormat="1" applyFont="1" applyFill="1" applyBorder="1"/>
    <xf numFmtId="4" fontId="11" fillId="4" borderId="4" xfId="0" applyNumberFormat="1" applyFont="1" applyFill="1" applyBorder="1"/>
    <xf numFmtId="0" fontId="11" fillId="4" borderId="1" xfId="0" applyFont="1" applyFill="1" applyBorder="1"/>
    <xf numFmtId="0" fontId="2" fillId="4" borderId="3" xfId="0" applyFont="1" applyFill="1" applyBorder="1" applyAlignment="1">
      <alignment horizontal="center"/>
    </xf>
    <xf numFmtId="39" fontId="11" fillId="4" borderId="8" xfId="0" applyNumberFormat="1" applyFont="1" applyFill="1" applyBorder="1" applyAlignment="1">
      <alignment horizontal="right"/>
    </xf>
    <xf numFmtId="39" fontId="11" fillId="4" borderId="3" xfId="0" applyNumberFormat="1" applyFont="1" applyFill="1" applyBorder="1"/>
    <xf numFmtId="4" fontId="11" fillId="4" borderId="3" xfId="0" applyNumberFormat="1" applyFont="1" applyFill="1" applyBorder="1"/>
    <xf numFmtId="0" fontId="11" fillId="4" borderId="18" xfId="0" applyFont="1" applyFill="1" applyBorder="1" applyAlignment="1">
      <alignment horizontal="center"/>
    </xf>
    <xf numFmtId="0" fontId="2" fillId="4" borderId="18" xfId="0" applyFont="1" applyFill="1" applyBorder="1"/>
    <xf numFmtId="0" fontId="2" fillId="4" borderId="28" xfId="0" applyFont="1" applyFill="1" applyBorder="1" applyAlignment="1">
      <alignment horizontal="center"/>
    </xf>
    <xf numFmtId="49" fontId="2" fillId="4" borderId="29" xfId="0" applyNumberFormat="1" applyFont="1" applyFill="1" applyBorder="1" applyAlignment="1">
      <alignment horizontal="center"/>
    </xf>
    <xf numFmtId="39" fontId="2" fillId="4" borderId="28" xfId="0" applyNumberFormat="1" applyFont="1" applyFill="1" applyBorder="1" applyAlignment="1">
      <alignment horizontal="right"/>
    </xf>
    <xf numFmtId="39" fontId="2" fillId="4" borderId="28" xfId="0" applyNumberFormat="1" applyFont="1" applyFill="1" applyBorder="1"/>
    <xf numFmtId="4" fontId="2" fillId="4" borderId="28" xfId="0" applyNumberFormat="1" applyFont="1" applyFill="1" applyBorder="1"/>
    <xf numFmtId="39" fontId="2" fillId="4" borderId="30" xfId="0" applyNumberFormat="1" applyFont="1" applyFill="1" applyBorder="1"/>
    <xf numFmtId="0" fontId="2" fillId="0" borderId="1" xfId="0" applyNumberFormat="1" applyFont="1" applyBorder="1" applyAlignment="1">
      <alignment horizontal="left" indent="1"/>
    </xf>
    <xf numFmtId="0" fontId="11" fillId="0" borderId="1" xfId="0" applyNumberFormat="1" applyFont="1" applyBorder="1" applyAlignment="1">
      <alignment horizontal="left" indent="1"/>
    </xf>
    <xf numFmtId="0" fontId="11" fillId="0" borderId="29" xfId="0" applyFont="1" applyBorder="1" applyAlignment="1">
      <alignment horizontal="left" indent="1"/>
    </xf>
    <xf numFmtId="0" fontId="11" fillId="0" borderId="2" xfId="0" applyFont="1" applyBorder="1" applyAlignment="1">
      <alignment horizontal="left" indent="1"/>
    </xf>
    <xf numFmtId="4" fontId="11" fillId="0" borderId="2" xfId="0" applyNumberFormat="1" applyFont="1" applyBorder="1" applyAlignment="1">
      <alignment horizontal="right" indent="1"/>
    </xf>
    <xf numFmtId="4" fontId="11" fillId="0" borderId="2" xfId="0" applyNumberFormat="1" applyFont="1" applyBorder="1" applyAlignment="1"/>
    <xf numFmtId="4" fontId="11" fillId="0" borderId="31" xfId="0" applyNumberFormat="1" applyFont="1" applyBorder="1" applyAlignment="1"/>
    <xf numFmtId="14" fontId="2" fillId="5" borderId="32" xfId="0" applyNumberFormat="1" applyFont="1" applyFill="1" applyBorder="1" applyAlignment="1">
      <alignment horizontal="left" indent="1"/>
    </xf>
    <xf numFmtId="0" fontId="2" fillId="5" borderId="1" xfId="0" applyNumberFormat="1" applyFont="1" applyFill="1" applyBorder="1" applyAlignment="1">
      <alignment horizontal="left" indent="1"/>
    </xf>
    <xf numFmtId="0" fontId="2" fillId="5" borderId="30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4" fontId="2" fillId="5" borderId="1" xfId="0" applyNumberFormat="1" applyFont="1" applyFill="1" applyBorder="1" applyAlignment="1">
      <alignment horizontal="right" indent="1"/>
    </xf>
    <xf numFmtId="4" fontId="2" fillId="5" borderId="1" xfId="0" applyNumberFormat="1" applyFont="1" applyFill="1" applyBorder="1" applyAlignment="1"/>
    <xf numFmtId="4" fontId="2" fillId="5" borderId="7" xfId="0" applyNumberFormat="1" applyFont="1" applyFill="1" applyBorder="1" applyAlignment="1"/>
    <xf numFmtId="0" fontId="11" fillId="5" borderId="33" xfId="0" applyFont="1" applyFill="1" applyBorder="1" applyAlignment="1">
      <alignment horizontal="left" indent="1"/>
    </xf>
    <xf numFmtId="14" fontId="11" fillId="2" borderId="7" xfId="0" applyNumberFormat="1" applyFont="1" applyFill="1" applyBorder="1" applyAlignment="1">
      <alignment horizontal="left" indent="1"/>
    </xf>
    <xf numFmtId="0" fontId="2" fillId="2" borderId="1" xfId="0" applyNumberFormat="1" applyFont="1" applyFill="1" applyBorder="1" applyAlignment="1">
      <alignment horizontal="left" indent="1"/>
    </xf>
    <xf numFmtId="0" fontId="11" fillId="2" borderId="1" xfId="0" applyNumberFormat="1" applyFont="1" applyFill="1" applyBorder="1" applyAlignment="1">
      <alignment horizontal="left" indent="1"/>
    </xf>
    <xf numFmtId="0" fontId="11" fillId="2" borderId="34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left" indent="1"/>
    </xf>
    <xf numFmtId="4" fontId="11" fillId="2" borderId="1" xfId="0" applyNumberFormat="1" applyFont="1" applyFill="1" applyBorder="1" applyAlignment="1">
      <alignment horizontal="right" indent="1"/>
    </xf>
    <xf numFmtId="4" fontId="11" fillId="2" borderId="1" xfId="0" applyNumberFormat="1" applyFont="1" applyFill="1" applyBorder="1" applyAlignment="1"/>
    <xf numFmtId="4" fontId="11" fillId="2" borderId="7" xfId="0" applyNumberFormat="1" applyFont="1" applyFill="1" applyBorder="1" applyAlignment="1"/>
    <xf numFmtId="0" fontId="11" fillId="0" borderId="33" xfId="0" applyFont="1" applyBorder="1" applyAlignment="1">
      <alignment horizontal="left" indent="1"/>
    </xf>
    <xf numFmtId="0" fontId="2" fillId="2" borderId="34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4" fontId="2" fillId="2" borderId="1" xfId="0" applyNumberFormat="1" applyFont="1" applyFill="1" applyBorder="1" applyAlignment="1">
      <alignment horizontal="right" indent="1"/>
    </xf>
    <xf numFmtId="4" fontId="2" fillId="2" borderId="1" xfId="0" applyNumberFormat="1" applyFont="1" applyFill="1" applyBorder="1" applyAlignment="1"/>
    <xf numFmtId="4" fontId="2" fillId="2" borderId="7" xfId="0" applyNumberFormat="1" applyFont="1" applyFill="1" applyBorder="1" applyAlignment="1"/>
    <xf numFmtId="0" fontId="11" fillId="0" borderId="0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4" fontId="11" fillId="0" borderId="1" xfId="0" applyNumberFormat="1" applyFont="1" applyBorder="1" applyAlignment="1">
      <alignment horizontal="right" indent="1"/>
    </xf>
    <xf numFmtId="4" fontId="11" fillId="0" borderId="1" xfId="0" applyNumberFormat="1" applyFont="1" applyBorder="1" applyAlignment="1"/>
    <xf numFmtId="4" fontId="11" fillId="0" borderId="7" xfId="0" applyNumberFormat="1" applyFont="1" applyBorder="1" applyAlignment="1"/>
    <xf numFmtId="0" fontId="2" fillId="5" borderId="34" xfId="0" applyFont="1" applyFill="1" applyBorder="1" applyAlignment="1">
      <alignment horizontal="left" indent="1"/>
    </xf>
    <xf numFmtId="0" fontId="11" fillId="0" borderId="1" xfId="0" applyNumberFormat="1" applyFont="1" applyFill="1" applyBorder="1" applyAlignment="1">
      <alignment horizontal="left" indent="1"/>
    </xf>
    <xf numFmtId="0" fontId="11" fillId="0" borderId="29" xfId="0" applyFont="1" applyFill="1" applyBorder="1" applyAlignment="1">
      <alignment horizontal="left" indent="1"/>
    </xf>
    <xf numFmtId="0" fontId="11" fillId="0" borderId="1" xfId="0" applyFont="1" applyFill="1" applyBorder="1" applyAlignment="1">
      <alignment horizontal="left" indent="1"/>
    </xf>
    <xf numFmtId="4" fontId="11" fillId="0" borderId="1" xfId="0" applyNumberFormat="1" applyFont="1" applyFill="1" applyBorder="1" applyAlignment="1">
      <alignment horizontal="right" indent="1"/>
    </xf>
    <xf numFmtId="4" fontId="11" fillId="0" borderId="1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17" fillId="0" borderId="1" xfId="0" applyNumberFormat="1" applyFont="1" applyFill="1" applyBorder="1" applyAlignment="1">
      <alignment horizontal="left" indent="1"/>
    </xf>
    <xf numFmtId="0" fontId="16" fillId="0" borderId="1" xfId="0" applyNumberFormat="1" applyFont="1" applyFill="1" applyBorder="1" applyAlignment="1">
      <alignment horizontal="left" indent="1"/>
    </xf>
    <xf numFmtId="0" fontId="16" fillId="0" borderId="28" xfId="0" applyFont="1" applyFill="1" applyBorder="1" applyAlignment="1">
      <alignment horizontal="left" indent="1"/>
    </xf>
    <xf numFmtId="0" fontId="16" fillId="0" borderId="1" xfId="0" applyFont="1" applyFill="1" applyBorder="1" applyAlignment="1">
      <alignment horizontal="left" indent="1"/>
    </xf>
    <xf numFmtId="4" fontId="16" fillId="0" borderId="1" xfId="0" applyNumberFormat="1" applyFont="1" applyFill="1" applyBorder="1" applyAlignment="1">
      <alignment horizontal="right" indent="1"/>
    </xf>
    <xf numFmtId="4" fontId="16" fillId="0" borderId="1" xfId="0" applyNumberFormat="1" applyFont="1" applyFill="1" applyBorder="1" applyAlignment="1"/>
    <xf numFmtId="4" fontId="16" fillId="0" borderId="7" xfId="0" applyNumberFormat="1" applyFont="1" applyFill="1" applyBorder="1" applyAlignment="1"/>
    <xf numFmtId="0" fontId="17" fillId="5" borderId="1" xfId="0" applyNumberFormat="1" applyFont="1" applyFill="1" applyBorder="1" applyAlignment="1">
      <alignment horizontal="left" indent="1"/>
    </xf>
    <xf numFmtId="0" fontId="16" fillId="5" borderId="1" xfId="0" applyNumberFormat="1" applyFont="1" applyFill="1" applyBorder="1" applyAlignment="1">
      <alignment horizontal="left" indent="1"/>
    </xf>
    <xf numFmtId="0" fontId="16" fillId="5" borderId="1" xfId="0" applyFont="1" applyFill="1" applyBorder="1" applyAlignment="1">
      <alignment horizontal="left" indent="1"/>
    </xf>
    <xf numFmtId="4" fontId="16" fillId="5" borderId="1" xfId="0" applyNumberFormat="1" applyFont="1" applyFill="1" applyBorder="1" applyAlignment="1">
      <alignment horizontal="right" indent="1"/>
    </xf>
    <xf numFmtId="4" fontId="16" fillId="5" borderId="1" xfId="0" applyNumberFormat="1" applyFont="1" applyFill="1" applyBorder="1" applyAlignment="1"/>
    <xf numFmtId="4" fontId="16" fillId="5" borderId="7" xfId="0" applyNumberFormat="1" applyFont="1" applyFill="1" applyBorder="1" applyAlignment="1"/>
    <xf numFmtId="0" fontId="11" fillId="2" borderId="28" xfId="0" applyFont="1" applyFill="1" applyBorder="1" applyAlignment="1">
      <alignment horizontal="left" indent="1"/>
    </xf>
    <xf numFmtId="0" fontId="11" fillId="2" borderId="33" xfId="0" applyFont="1" applyFill="1" applyBorder="1" applyAlignment="1">
      <alignment horizontal="left" indent="1"/>
    </xf>
    <xf numFmtId="0" fontId="2" fillId="0" borderId="1" xfId="0" applyNumberFormat="1" applyFont="1" applyFill="1" applyBorder="1" applyAlignment="1">
      <alignment horizontal="left" indent="1"/>
    </xf>
    <xf numFmtId="0" fontId="11" fillId="0" borderId="28" xfId="0" applyFont="1" applyFill="1" applyBorder="1" applyAlignment="1">
      <alignment horizontal="left" indent="1"/>
    </xf>
    <xf numFmtId="0" fontId="11" fillId="5" borderId="1" xfId="0" applyNumberFormat="1" applyFont="1" applyFill="1" applyBorder="1" applyAlignment="1">
      <alignment horizontal="left" indent="1"/>
    </xf>
    <xf numFmtId="0" fontId="11" fillId="5" borderId="1" xfId="0" applyFont="1" applyFill="1" applyBorder="1" applyAlignment="1">
      <alignment horizontal="left" indent="1"/>
    </xf>
    <xf numFmtId="4" fontId="11" fillId="5" borderId="1" xfId="0" applyNumberFormat="1" applyFont="1" applyFill="1" applyBorder="1" applyAlignment="1">
      <alignment horizontal="right" indent="1"/>
    </xf>
    <xf numFmtId="4" fontId="11" fillId="5" borderId="1" xfId="0" applyNumberFormat="1" applyFont="1" applyFill="1" applyBorder="1" applyAlignment="1"/>
    <xf numFmtId="4" fontId="11" fillId="5" borderId="7" xfId="0" applyNumberFormat="1" applyFont="1" applyFill="1" applyBorder="1" applyAlignment="1"/>
    <xf numFmtId="0" fontId="18" fillId="0" borderId="29" xfId="0" applyFont="1" applyBorder="1"/>
    <xf numFmtId="39" fontId="18" fillId="0" borderId="1" xfId="0" applyNumberFormat="1" applyFont="1" applyBorder="1" applyAlignment="1">
      <alignment horizontal="right"/>
    </xf>
    <xf numFmtId="4" fontId="18" fillId="0" borderId="1" xfId="0" applyNumberFormat="1" applyFont="1" applyFill="1" applyBorder="1" applyAlignment="1"/>
    <xf numFmtId="14" fontId="18" fillId="0" borderId="28" xfId="0" applyNumberFormat="1" applyFont="1" applyFill="1" applyBorder="1" applyAlignment="1">
      <alignment horizontal="left" indent="1"/>
    </xf>
    <xf numFmtId="0" fontId="18" fillId="0" borderId="1" xfId="0" applyNumberFormat="1" applyFont="1" applyFill="1" applyBorder="1" applyAlignment="1">
      <alignment horizontal="left" indent="1"/>
    </xf>
    <xf numFmtId="0" fontId="18" fillId="0" borderId="28" xfId="0" applyFont="1" applyBorder="1"/>
    <xf numFmtId="0" fontId="18" fillId="0" borderId="1" xfId="0" applyFont="1" applyFill="1" applyBorder="1" applyAlignment="1">
      <alignment horizontal="left" indent="1"/>
    </xf>
    <xf numFmtId="4" fontId="18" fillId="0" borderId="1" xfId="0" applyNumberFormat="1" applyFont="1" applyFill="1" applyBorder="1" applyAlignment="1">
      <alignment horizontal="right" indent="1"/>
    </xf>
    <xf numFmtId="4" fontId="18" fillId="0" borderId="7" xfId="0" applyNumberFormat="1" applyFont="1" applyFill="1" applyBorder="1" applyAlignment="1"/>
    <xf numFmtId="14" fontId="18" fillId="5" borderId="28" xfId="0" applyNumberFormat="1" applyFont="1" applyFill="1" applyBorder="1" applyAlignment="1">
      <alignment horizontal="left" indent="1"/>
    </xf>
    <xf numFmtId="0" fontId="18" fillId="5" borderId="1" xfId="0" applyNumberFormat="1" applyFont="1" applyFill="1" applyBorder="1" applyAlignment="1">
      <alignment horizontal="left" indent="1"/>
    </xf>
    <xf numFmtId="0" fontId="18" fillId="5" borderId="1" xfId="0" applyFont="1" applyFill="1" applyBorder="1" applyAlignment="1">
      <alignment horizontal="left" indent="1"/>
    </xf>
    <xf numFmtId="4" fontId="18" fillId="5" borderId="1" xfId="0" applyNumberFormat="1" applyFont="1" applyFill="1" applyBorder="1" applyAlignment="1">
      <alignment horizontal="right" indent="1"/>
    </xf>
    <xf numFmtId="4" fontId="18" fillId="5" borderId="1" xfId="0" applyNumberFormat="1" applyFont="1" applyFill="1" applyBorder="1" applyAlignment="1"/>
    <xf numFmtId="4" fontId="18" fillId="5" borderId="7" xfId="0" applyNumberFormat="1" applyFont="1" applyFill="1" applyBorder="1" applyAlignment="1"/>
    <xf numFmtId="0" fontId="2" fillId="0" borderId="1" xfId="0" applyFont="1" applyBorder="1" applyAlignment="1">
      <alignment horizontal="left" indent="1"/>
    </xf>
    <xf numFmtId="14" fontId="11" fillId="0" borderId="32" xfId="0" applyNumberFormat="1" applyFont="1" applyBorder="1" applyAlignment="1">
      <alignment horizontal="left" indent="1"/>
    </xf>
    <xf numFmtId="0" fontId="2" fillId="0" borderId="14" xfId="0" applyNumberFormat="1" applyFont="1" applyBorder="1" applyAlignment="1">
      <alignment horizontal="left" indent="1"/>
    </xf>
    <xf numFmtId="0" fontId="11" fillId="0" borderId="14" xfId="0" applyNumberFormat="1" applyFont="1" applyBorder="1" applyAlignment="1">
      <alignment horizontal="left" indent="1"/>
    </xf>
    <xf numFmtId="0" fontId="11" fillId="0" borderId="30" xfId="0" applyFont="1" applyFill="1" applyBorder="1" applyAlignment="1">
      <alignment horizontal="left" indent="1"/>
    </xf>
    <xf numFmtId="0" fontId="11" fillId="0" borderId="14" xfId="0" applyFont="1" applyBorder="1" applyAlignment="1">
      <alignment horizontal="left" indent="1"/>
    </xf>
    <xf numFmtId="4" fontId="11" fillId="0" borderId="14" xfId="0" applyNumberFormat="1" applyFont="1" applyBorder="1" applyAlignment="1">
      <alignment horizontal="right" indent="1"/>
    </xf>
    <xf numFmtId="4" fontId="11" fillId="0" borderId="14" xfId="0" applyNumberFormat="1" applyFont="1" applyBorder="1" applyAlignment="1"/>
    <xf numFmtId="4" fontId="11" fillId="0" borderId="35" xfId="0" applyNumberFormat="1" applyFont="1" applyBorder="1" applyAlignment="1"/>
    <xf numFmtId="0" fontId="11" fillId="0" borderId="36" xfId="0" applyFont="1" applyBorder="1" applyAlignment="1">
      <alignment horizontal="left" indent="1"/>
    </xf>
    <xf numFmtId="0" fontId="11" fillId="0" borderId="25" xfId="0" applyFont="1" applyBorder="1" applyAlignment="1">
      <alignment horizontal="left" indent="1"/>
    </xf>
    <xf numFmtId="0" fontId="2" fillId="0" borderId="37" xfId="0" applyFont="1" applyBorder="1" applyAlignment="1">
      <alignment horizontal="left" indent="1"/>
    </xf>
    <xf numFmtId="0" fontId="2" fillId="0" borderId="38" xfId="0" applyFont="1" applyBorder="1" applyAlignment="1">
      <alignment horizontal="left" indent="1"/>
    </xf>
    <xf numFmtId="4" fontId="2" fillId="0" borderId="37" xfId="0" applyNumberFormat="1" applyFont="1" applyBorder="1" applyAlignment="1"/>
    <xf numFmtId="4" fontId="2" fillId="0" borderId="39" xfId="0" applyNumberFormat="1" applyFont="1" applyBorder="1" applyAlignment="1"/>
    <xf numFmtId="4" fontId="2" fillId="0" borderId="40" xfId="0" applyNumberFormat="1" applyFont="1" applyBorder="1" applyAlignment="1"/>
    <xf numFmtId="4" fontId="2" fillId="0" borderId="27" xfId="0" applyNumberFormat="1" applyFont="1" applyBorder="1" applyAlignment="1"/>
    <xf numFmtId="0" fontId="11" fillId="0" borderId="24" xfId="0" applyFont="1" applyBorder="1" applyAlignment="1">
      <alignment horizontal="left" indent="1"/>
    </xf>
    <xf numFmtId="14" fontId="11" fillId="0" borderId="14" xfId="0" applyNumberFormat="1" applyFont="1" applyBorder="1" applyAlignment="1">
      <alignment horizontal="left"/>
    </xf>
    <xf numFmtId="0" fontId="11" fillId="0" borderId="14" xfId="0" applyFont="1" applyBorder="1"/>
    <xf numFmtId="0" fontId="2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39" fontId="11" fillId="0" borderId="41" xfId="0" applyNumberFormat="1" applyFont="1" applyBorder="1" applyAlignment="1">
      <alignment horizontal="right"/>
    </xf>
    <xf numFmtId="39" fontId="11" fillId="0" borderId="14" xfId="0" applyNumberFormat="1" applyFont="1" applyBorder="1"/>
    <xf numFmtId="39" fontId="11" fillId="0" borderId="41" xfId="0" applyNumberFormat="1" applyFont="1" applyBorder="1"/>
    <xf numFmtId="39" fontId="11" fillId="0" borderId="42" xfId="0" applyNumberFormat="1" applyFont="1" applyBorder="1"/>
    <xf numFmtId="0" fontId="11" fillId="0" borderId="4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39" fontId="2" fillId="0" borderId="38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39" fontId="2" fillId="0" borderId="27" xfId="0" applyNumberFormat="1" applyFont="1" applyBorder="1" applyAlignment="1">
      <alignment horizontal="right"/>
    </xf>
    <xf numFmtId="39" fontId="2" fillId="0" borderId="27" xfId="0" applyNumberFormat="1" applyFont="1" applyBorder="1" applyAlignment="1">
      <alignment horizontal="center"/>
    </xf>
    <xf numFmtId="39" fontId="2" fillId="2" borderId="38" xfId="0" applyNumberFormat="1" applyFont="1" applyFill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11" fillId="0" borderId="44" xfId="0" applyFont="1" applyBorder="1" applyAlignment="1">
      <alignment horizontal="left" indent="1"/>
    </xf>
    <xf numFmtId="4" fontId="2" fillId="0" borderId="45" xfId="0" applyNumberFormat="1" applyFont="1" applyBorder="1" applyAlignment="1">
      <alignment horizontal="right" indent="1"/>
    </xf>
    <xf numFmtId="0" fontId="2" fillId="0" borderId="25" xfId="0" applyFont="1" applyBorder="1" applyAlignment="1">
      <alignment horizontal="left" indent="1"/>
    </xf>
    <xf numFmtId="4" fontId="2" fillId="2" borderId="46" xfId="0" applyNumberFormat="1" applyFont="1" applyFill="1" applyBorder="1" applyAlignment="1">
      <alignment horizontal="left" indent="1"/>
    </xf>
    <xf numFmtId="0" fontId="11" fillId="0" borderId="2" xfId="0" applyNumberFormat="1" applyFont="1" applyBorder="1" applyAlignment="1">
      <alignment horizontal="left" inden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indent="1"/>
    </xf>
    <xf numFmtId="0" fontId="2" fillId="0" borderId="24" xfId="0" applyFont="1" applyBorder="1" applyAlignment="1">
      <alignment horizontal="center" vertical="center" textRotation="90"/>
    </xf>
    <xf numFmtId="14" fontId="11" fillId="0" borderId="47" xfId="0" applyNumberFormat="1" applyFont="1" applyBorder="1" applyAlignment="1">
      <alignment horizontal="left" indent="1"/>
    </xf>
    <xf numFmtId="0" fontId="13" fillId="0" borderId="48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39" fontId="5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center"/>
    </xf>
    <xf numFmtId="39" fontId="6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11" fillId="0" borderId="38" xfId="0" applyFont="1" applyBorder="1"/>
    <xf numFmtId="0" fontId="11" fillId="2" borderId="24" xfId="0" applyFont="1" applyFill="1" applyBorder="1"/>
    <xf numFmtId="39" fontId="11" fillId="0" borderId="49" xfId="0" applyNumberFormat="1" applyFont="1" applyBorder="1"/>
    <xf numFmtId="39" fontId="11" fillId="4" borderId="18" xfId="0" applyNumberFormat="1" applyFont="1" applyFill="1" applyBorder="1"/>
    <xf numFmtId="39" fontId="11" fillId="0" borderId="18" xfId="0" applyNumberFormat="1" applyFont="1" applyBorder="1"/>
    <xf numFmtId="39" fontId="11" fillId="0" borderId="17" xfId="0" applyNumberFormat="1" applyFont="1" applyBorder="1"/>
    <xf numFmtId="39" fontId="11" fillId="0" borderId="21" xfId="0" applyNumberFormat="1" applyFont="1" applyBorder="1"/>
    <xf numFmtId="43" fontId="18" fillId="0" borderId="7" xfId="0" applyNumberFormat="1" applyFont="1" applyBorder="1"/>
    <xf numFmtId="39" fontId="18" fillId="0" borderId="17" xfId="0" applyNumberFormat="1" applyFont="1" applyBorder="1"/>
    <xf numFmtId="39" fontId="16" fillId="0" borderId="18" xfId="0" applyNumberFormat="1" applyFont="1" applyBorder="1"/>
    <xf numFmtId="39" fontId="18" fillId="0" borderId="18" xfId="0" applyNumberFormat="1" applyFont="1" applyBorder="1"/>
    <xf numFmtId="39" fontId="11" fillId="0" borderId="35" xfId="0" applyNumberFormat="1" applyFont="1" applyBorder="1"/>
    <xf numFmtId="0" fontId="11" fillId="4" borderId="50" xfId="0" applyFont="1" applyFill="1" applyBorder="1"/>
    <xf numFmtId="0" fontId="11" fillId="2" borderId="33" xfId="0" applyFont="1" applyFill="1" applyBorder="1"/>
    <xf numFmtId="0" fontId="11" fillId="4" borderId="33" xfId="0" applyFont="1" applyFill="1" applyBorder="1"/>
    <xf numFmtId="0" fontId="11" fillId="2" borderId="36" xfId="0" applyFont="1" applyFill="1" applyBorder="1"/>
    <xf numFmtId="0" fontId="2" fillId="0" borderId="0" xfId="0" applyFont="1" applyFill="1"/>
    <xf numFmtId="0" fontId="16" fillId="0" borderId="0" xfId="0" applyFont="1" applyFill="1"/>
    <xf numFmtId="0" fontId="2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16" fillId="0" borderId="0" xfId="0" applyFont="1" applyFill="1" applyBorder="1"/>
    <xf numFmtId="0" fontId="2" fillId="0" borderId="2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17" fillId="0" borderId="1" xfId="0" applyFont="1" applyFill="1" applyBorder="1" applyAlignment="1">
      <alignment horizontal="left" indent="1"/>
    </xf>
    <xf numFmtId="0" fontId="19" fillId="0" borderId="1" xfId="0" applyFont="1" applyBorder="1"/>
    <xf numFmtId="0" fontId="2" fillId="0" borderId="14" xfId="0" applyFont="1" applyFill="1" applyBorder="1" applyAlignment="1">
      <alignment horizontal="left" indent="1"/>
    </xf>
    <xf numFmtId="0" fontId="2" fillId="0" borderId="25" xfId="0" applyFont="1" applyFill="1" applyBorder="1"/>
    <xf numFmtId="4" fontId="0" fillId="0" borderId="0" xfId="0" applyNumberFormat="1" applyBorder="1"/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74" fontId="0" fillId="0" borderId="0" xfId="0" applyNumberFormat="1" applyFill="1" applyBorder="1"/>
    <xf numFmtId="4" fontId="0" fillId="0" borderId="0" xfId="0" applyNumberFormat="1" applyFill="1" applyBorder="1"/>
    <xf numFmtId="172" fontId="0" fillId="0" borderId="0" xfId="0" applyNumberFormat="1" applyFill="1" applyBorder="1"/>
    <xf numFmtId="43" fontId="3" fillId="0" borderId="0" xfId="1" applyNumberFormat="1" applyFont="1" applyFill="1" applyBorder="1" applyAlignment="1" applyProtection="1">
      <alignment horizontal="right"/>
    </xf>
    <xf numFmtId="43" fontId="0" fillId="0" borderId="0" xfId="1" applyNumberFormat="1" applyFont="1" applyFill="1" applyBorder="1" applyAlignment="1" applyProtection="1">
      <alignment horizontal="right" vertical="center"/>
    </xf>
    <xf numFmtId="0" fontId="0" fillId="0" borderId="51" xfId="0" applyBorder="1"/>
    <xf numFmtId="0" fontId="0" fillId="0" borderId="0" xfId="0" applyFill="1" applyBorder="1" applyAlignment="1">
      <alignment vertical="center"/>
    </xf>
    <xf numFmtId="0" fontId="2" fillId="6" borderId="25" xfId="0" applyFont="1" applyFill="1" applyBorder="1"/>
    <xf numFmtId="0" fontId="2" fillId="6" borderId="38" xfId="0" applyFont="1" applyFill="1" applyBorder="1"/>
    <xf numFmtId="0" fontId="2" fillId="0" borderId="5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1" fillId="0" borderId="53" xfId="0" applyFont="1" applyFill="1" applyBorder="1" applyAlignment="1">
      <alignment vertical="center"/>
    </xf>
    <xf numFmtId="43" fontId="11" fillId="0" borderId="2" xfId="1" applyNumberFormat="1" applyFont="1" applyFill="1" applyBorder="1" applyAlignment="1" applyProtection="1">
      <alignment horizontal="right"/>
    </xf>
    <xf numFmtId="43" fontId="11" fillId="0" borderId="2" xfId="1" applyNumberFormat="1" applyFont="1" applyFill="1" applyBorder="1" applyAlignment="1" applyProtection="1"/>
    <xf numFmtId="0" fontId="11" fillId="0" borderId="54" xfId="0" applyFont="1" applyBorder="1" applyAlignment="1">
      <alignment vertical="center"/>
    </xf>
    <xf numFmtId="43" fontId="11" fillId="0" borderId="1" xfId="1" applyNumberFormat="1" applyFont="1" applyFill="1" applyBorder="1" applyAlignment="1" applyProtection="1">
      <alignment horizontal="right"/>
    </xf>
    <xf numFmtId="43" fontId="11" fillId="0" borderId="1" xfId="1" applyNumberFormat="1" applyFont="1" applyFill="1" applyBorder="1" applyAlignment="1" applyProtection="1"/>
    <xf numFmtId="43" fontId="11" fillId="2" borderId="1" xfId="1" applyNumberFormat="1" applyFont="1" applyFill="1" applyBorder="1" applyAlignment="1" applyProtection="1">
      <alignment horizontal="right"/>
    </xf>
    <xf numFmtId="43" fontId="11" fillId="2" borderId="1" xfId="1" applyNumberFormat="1" applyFont="1" applyFill="1" applyBorder="1" applyAlignment="1" applyProtection="1"/>
    <xf numFmtId="0" fontId="11" fillId="0" borderId="54" xfId="0" applyFont="1" applyFill="1" applyBorder="1" applyAlignment="1">
      <alignment vertical="center"/>
    </xf>
    <xf numFmtId="43" fontId="11" fillId="0" borderId="1" xfId="0" applyNumberFormat="1" applyFont="1" applyBorder="1"/>
    <xf numFmtId="0" fontId="11" fillId="2" borderId="54" xfId="0" applyFont="1" applyFill="1" applyBorder="1" applyAlignment="1">
      <alignment vertical="center"/>
    </xf>
    <xf numFmtId="172" fontId="11" fillId="0" borderId="54" xfId="0" applyNumberFormat="1" applyFont="1" applyBorder="1" applyAlignment="1">
      <alignment vertical="center"/>
    </xf>
    <xf numFmtId="0" fontId="11" fillId="0" borderId="55" xfId="0" applyFont="1" applyBorder="1"/>
    <xf numFmtId="43" fontId="11" fillId="0" borderId="14" xfId="0" applyNumberFormat="1" applyFont="1" applyBorder="1"/>
    <xf numFmtId="43" fontId="11" fillId="0" borderId="14" xfId="1" applyNumberFormat="1" applyFont="1" applyFill="1" applyBorder="1" applyAlignment="1" applyProtection="1">
      <alignment horizontal="right"/>
    </xf>
    <xf numFmtId="43" fontId="11" fillId="0" borderId="14" xfId="1" applyNumberFormat="1" applyFont="1" applyFill="1" applyBorder="1" applyAlignment="1" applyProtection="1"/>
    <xf numFmtId="172" fontId="2" fillId="7" borderId="26" xfId="0" applyNumberFormat="1" applyFont="1" applyFill="1" applyBorder="1" applyAlignment="1">
      <alignment horizontal="center" vertical="center"/>
    </xf>
    <xf numFmtId="43" fontId="2" fillId="7" borderId="56" xfId="1" applyNumberFormat="1" applyFont="1" applyFill="1" applyBorder="1" applyAlignment="1" applyProtection="1">
      <alignment horizontal="right" vertical="center"/>
    </xf>
    <xf numFmtId="43" fontId="2" fillId="7" borderId="57" xfId="1" applyNumberFormat="1" applyFont="1" applyFill="1" applyBorder="1" applyAlignment="1" applyProtection="1">
      <alignment vertical="center"/>
    </xf>
    <xf numFmtId="0" fontId="11" fillId="4" borderId="2" xfId="0" applyFont="1" applyFill="1" applyBorder="1"/>
    <xf numFmtId="0" fontId="2" fillId="0" borderId="0" xfId="0" applyFont="1"/>
    <xf numFmtId="4" fontId="2" fillId="0" borderId="0" xfId="0" applyNumberFormat="1" applyFont="1"/>
    <xf numFmtId="0" fontId="11" fillId="0" borderId="33" xfId="0" applyFont="1" applyBorder="1"/>
    <xf numFmtId="14" fontId="2" fillId="0" borderId="0" xfId="0" applyNumberFormat="1" applyFont="1"/>
    <xf numFmtId="0" fontId="2" fillId="0" borderId="58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11" fillId="0" borderId="33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14" fontId="11" fillId="0" borderId="33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11" fillId="0" borderId="50" xfId="0" applyFont="1" applyBorder="1"/>
    <xf numFmtId="0" fontId="0" fillId="0" borderId="23" xfId="0" applyBorder="1"/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2" fillId="8" borderId="25" xfId="0" applyFont="1" applyFill="1" applyBorder="1"/>
    <xf numFmtId="0" fontId="2" fillId="8" borderId="38" xfId="0" applyFont="1" applyFill="1" applyBorder="1"/>
    <xf numFmtId="172" fontId="2" fillId="9" borderId="38" xfId="1" applyFont="1" applyFill="1" applyBorder="1" applyAlignment="1" applyProtection="1">
      <alignment horizontal="center"/>
    </xf>
    <xf numFmtId="0" fontId="2" fillId="10" borderId="63" xfId="0" applyFont="1" applyFill="1" applyBorder="1"/>
    <xf numFmtId="2" fontId="2" fillId="10" borderId="24" xfId="1" applyNumberFormat="1" applyFont="1" applyFill="1" applyBorder="1" applyAlignment="1" applyProtection="1"/>
    <xf numFmtId="0" fontId="11" fillId="0" borderId="12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172" fontId="11" fillId="0" borderId="64" xfId="0" applyNumberFormat="1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2" fontId="2" fillId="10" borderId="24" xfId="0" applyNumberFormat="1" applyFont="1" applyFill="1" applyBorder="1" applyAlignment="1">
      <alignment horizontal="right"/>
    </xf>
    <xf numFmtId="2" fontId="11" fillId="0" borderId="66" xfId="1" applyNumberFormat="1" applyFont="1" applyFill="1" applyBorder="1" applyAlignment="1" applyProtection="1">
      <alignment horizontal="right"/>
    </xf>
    <xf numFmtId="2" fontId="11" fillId="0" borderId="0" xfId="1" applyNumberFormat="1" applyFont="1" applyFill="1" applyBorder="1" applyAlignment="1" applyProtection="1">
      <alignment horizontal="right"/>
    </xf>
    <xf numFmtId="2" fontId="11" fillId="0" borderId="67" xfId="0" applyNumberFormat="1" applyFont="1" applyBorder="1" applyAlignment="1">
      <alignment horizontal="right"/>
    </xf>
    <xf numFmtId="2" fontId="11" fillId="0" borderId="23" xfId="0" applyNumberFormat="1" applyFont="1" applyBorder="1" applyAlignment="1">
      <alignment horizontal="right"/>
    </xf>
    <xf numFmtId="2" fontId="11" fillId="0" borderId="68" xfId="0" applyNumberFormat="1" applyFont="1" applyBorder="1" applyAlignment="1">
      <alignment horizontal="right"/>
    </xf>
    <xf numFmtId="2" fontId="11" fillId="0" borderId="69" xfId="0" applyNumberFormat="1" applyFont="1" applyBorder="1" applyAlignment="1">
      <alignment horizontal="right"/>
    </xf>
    <xf numFmtId="2" fontId="11" fillId="0" borderId="23" xfId="1" applyNumberFormat="1" applyFont="1" applyFill="1" applyBorder="1" applyAlignment="1" applyProtection="1">
      <alignment horizontal="right"/>
    </xf>
    <xf numFmtId="2" fontId="12" fillId="0" borderId="23" xfId="1" applyNumberFormat="1" applyFont="1" applyFill="1" applyBorder="1" applyAlignment="1" applyProtection="1">
      <alignment horizontal="right"/>
    </xf>
    <xf numFmtId="2" fontId="12" fillId="0" borderId="68" xfId="1" applyNumberFormat="1" applyFont="1" applyFill="1" applyBorder="1" applyAlignment="1" applyProtection="1">
      <alignment horizontal="right"/>
    </xf>
    <xf numFmtId="2" fontId="2" fillId="10" borderId="24" xfId="1" applyNumberFormat="1" applyFont="1" applyFill="1" applyBorder="1" applyAlignment="1" applyProtection="1">
      <alignment horizontal="right"/>
    </xf>
    <xf numFmtId="173" fontId="11" fillId="0" borderId="69" xfId="1" applyNumberFormat="1" applyFont="1" applyFill="1" applyBorder="1" applyAlignment="1" applyProtection="1">
      <alignment horizontal="right"/>
    </xf>
    <xf numFmtId="173" fontId="11" fillId="0" borderId="23" xfId="1" applyNumberFormat="1" applyFont="1" applyFill="1" applyBorder="1" applyAlignment="1" applyProtection="1">
      <alignment horizontal="right"/>
    </xf>
    <xf numFmtId="173" fontId="11" fillId="0" borderId="68" xfId="1" applyNumberFormat="1" applyFont="1" applyFill="1" applyBorder="1" applyAlignment="1" applyProtection="1">
      <alignment horizontal="right"/>
    </xf>
    <xf numFmtId="173" fontId="2" fillId="10" borderId="46" xfId="1" applyNumberFormat="1" applyFont="1" applyFill="1" applyBorder="1" applyAlignment="1" applyProtection="1">
      <alignment horizontal="right"/>
    </xf>
    <xf numFmtId="194" fontId="11" fillId="0" borderId="1" xfId="0" applyNumberFormat="1" applyFont="1" applyBorder="1" applyAlignment="1">
      <alignment horizontal="left"/>
    </xf>
    <xf numFmtId="194" fontId="11" fillId="0" borderId="1" xfId="0" applyNumberFormat="1" applyFont="1" applyFill="1" applyBorder="1" applyAlignment="1">
      <alignment horizontal="left"/>
    </xf>
    <xf numFmtId="194" fontId="11" fillId="0" borderId="16" xfId="0" applyNumberFormat="1" applyFont="1" applyBorder="1" applyAlignment="1">
      <alignment horizontal="left"/>
    </xf>
    <xf numFmtId="194" fontId="11" fillId="2" borderId="16" xfId="0" applyNumberFormat="1" applyFont="1" applyFill="1" applyBorder="1" applyAlignment="1">
      <alignment horizontal="left"/>
    </xf>
    <xf numFmtId="194" fontId="11" fillId="4" borderId="16" xfId="0" applyNumberFormat="1" applyFont="1" applyFill="1" applyBorder="1" applyAlignment="1">
      <alignment horizontal="left"/>
    </xf>
    <xf numFmtId="194" fontId="16" fillId="0" borderId="15" xfId="0" applyNumberFormat="1" applyFont="1" applyBorder="1" applyAlignment="1">
      <alignment horizontal="left"/>
    </xf>
    <xf numFmtId="194" fontId="11" fillId="0" borderId="15" xfId="0" applyNumberFormat="1" applyFont="1" applyBorder="1" applyAlignment="1">
      <alignment horizontal="left"/>
    </xf>
    <xf numFmtId="194" fontId="11" fillId="4" borderId="15" xfId="0" applyNumberFormat="1" applyFont="1" applyFill="1" applyBorder="1" applyAlignment="1">
      <alignment horizontal="left"/>
    </xf>
    <xf numFmtId="194" fontId="2" fillId="4" borderId="15" xfId="0" applyNumberFormat="1" applyFont="1" applyFill="1" applyBorder="1" applyAlignment="1">
      <alignment horizontal="left"/>
    </xf>
    <xf numFmtId="194" fontId="11" fillId="0" borderId="70" xfId="0" applyNumberFormat="1" applyFont="1" applyBorder="1" applyAlignment="1">
      <alignment horizontal="left"/>
    </xf>
    <xf numFmtId="194" fontId="11" fillId="2" borderId="7" xfId="0" applyNumberFormat="1" applyFont="1" applyFill="1" applyBorder="1" applyAlignment="1">
      <alignment horizontal="left" indent="1"/>
    </xf>
    <xf numFmtId="194" fontId="2" fillId="2" borderId="7" xfId="0" applyNumberFormat="1" applyFont="1" applyFill="1" applyBorder="1" applyAlignment="1">
      <alignment horizontal="left" indent="1"/>
    </xf>
    <xf numFmtId="194" fontId="11" fillId="0" borderId="64" xfId="0" applyNumberFormat="1" applyFont="1" applyBorder="1" applyAlignment="1">
      <alignment horizontal="left" indent="1"/>
    </xf>
    <xf numFmtId="194" fontId="2" fillId="5" borderId="7" xfId="0" applyNumberFormat="1" applyFont="1" applyFill="1" applyBorder="1" applyAlignment="1">
      <alignment horizontal="left" indent="1"/>
    </xf>
    <xf numFmtId="194" fontId="11" fillId="0" borderId="17" xfId="0" applyNumberFormat="1" applyFont="1" applyFill="1" applyBorder="1" applyAlignment="1">
      <alignment horizontal="left" indent="1"/>
    </xf>
    <xf numFmtId="194" fontId="16" fillId="0" borderId="28" xfId="0" applyNumberFormat="1" applyFont="1" applyFill="1" applyBorder="1" applyAlignment="1">
      <alignment horizontal="left" indent="1"/>
    </xf>
    <xf numFmtId="194" fontId="16" fillId="5" borderId="28" xfId="0" applyNumberFormat="1" applyFont="1" applyFill="1" applyBorder="1" applyAlignment="1">
      <alignment horizontal="left" indent="1"/>
    </xf>
    <xf numFmtId="194" fontId="11" fillId="2" borderId="28" xfId="0" applyNumberFormat="1" applyFont="1" applyFill="1" applyBorder="1" applyAlignment="1">
      <alignment horizontal="left" indent="1"/>
    </xf>
    <xf numFmtId="194" fontId="11" fillId="0" borderId="28" xfId="0" applyNumberFormat="1" applyFont="1" applyFill="1" applyBorder="1" applyAlignment="1">
      <alignment horizontal="left" indent="1"/>
    </xf>
    <xf numFmtId="194" fontId="11" fillId="5" borderId="28" xfId="0" applyNumberFormat="1" applyFont="1" applyFill="1" applyBorder="1" applyAlignment="1">
      <alignment horizontal="left" indent="1"/>
    </xf>
    <xf numFmtId="194" fontId="18" fillId="0" borderId="28" xfId="0" applyNumberFormat="1" applyFont="1" applyFill="1" applyBorder="1" applyAlignment="1">
      <alignment horizontal="left" indent="1"/>
    </xf>
    <xf numFmtId="14" fontId="12" fillId="0" borderId="33" xfId="0" applyNumberFormat="1" applyFont="1" applyBorder="1"/>
    <xf numFmtId="0" fontId="12" fillId="0" borderId="58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2" fontId="2" fillId="0" borderId="75" xfId="1" applyFont="1" applyFill="1" applyBorder="1" applyAlignment="1" applyProtection="1">
      <alignment horizontal="center"/>
    </xf>
    <xf numFmtId="172" fontId="2" fillId="0" borderId="34" xfId="1" applyFont="1" applyFill="1" applyBorder="1" applyAlignment="1" applyProtection="1">
      <alignment horizontal="center"/>
    </xf>
    <xf numFmtId="0" fontId="2" fillId="7" borderId="56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173" fontId="2" fillId="6" borderId="38" xfId="1" applyNumberFormat="1" applyFont="1" applyFill="1" applyBorder="1" applyAlignment="1" applyProtection="1">
      <alignment horizontal="right"/>
    </xf>
    <xf numFmtId="173" fontId="2" fillId="6" borderId="46" xfId="1" applyNumberFormat="1" applyFont="1" applyFill="1" applyBorder="1" applyAlignment="1" applyProtection="1">
      <alignment horizontal="right"/>
    </xf>
    <xf numFmtId="0" fontId="11" fillId="0" borderId="7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2" fillId="0" borderId="77" xfId="0" applyFont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vertical="center"/>
    </xf>
    <xf numFmtId="2" fontId="11" fillId="0" borderId="34" xfId="0" applyNumberFormat="1" applyFont="1" applyBorder="1" applyAlignment="1">
      <alignment vertical="center"/>
    </xf>
    <xf numFmtId="2" fontId="11" fillId="0" borderId="19" xfId="0" applyNumberFormat="1" applyFont="1" applyBorder="1" applyAlignment="1">
      <alignment vertical="center"/>
    </xf>
    <xf numFmtId="0" fontId="11" fillId="0" borderId="7" xfId="0" applyFont="1" applyBorder="1"/>
    <xf numFmtId="0" fontId="11" fillId="0" borderId="34" xfId="0" applyFont="1" applyBorder="1"/>
    <xf numFmtId="0" fontId="11" fillId="0" borderId="19" xfId="0" applyFont="1" applyBorder="1"/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72" fontId="2" fillId="10" borderId="25" xfId="1" applyFont="1" applyFill="1" applyBorder="1" applyAlignment="1" applyProtection="1">
      <alignment horizontal="center"/>
    </xf>
    <xf numFmtId="172" fontId="2" fillId="10" borderId="38" xfId="1" applyFont="1" applyFill="1" applyBorder="1" applyAlignment="1" applyProtection="1">
      <alignment horizontal="center"/>
    </xf>
    <xf numFmtId="172" fontId="2" fillId="10" borderId="46" xfId="1" applyFont="1" applyFill="1" applyBorder="1" applyAlignment="1" applyProtection="1">
      <alignment horizontal="center"/>
    </xf>
    <xf numFmtId="0" fontId="11" fillId="0" borderId="5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173" fontId="2" fillId="8" borderId="38" xfId="1" applyNumberFormat="1" applyFont="1" applyFill="1" applyBorder="1" applyAlignment="1" applyProtection="1">
      <alignment horizontal="right"/>
    </xf>
    <xf numFmtId="173" fontId="2" fillId="8" borderId="46" xfId="1" applyNumberFormat="1" applyFont="1" applyFill="1" applyBorder="1" applyAlignment="1" applyProtection="1">
      <alignment horizontal="right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1" fillId="0" borderId="51" xfId="0" applyFont="1" applyBorder="1" applyAlignment="1">
      <alignment horizontal="left"/>
    </xf>
    <xf numFmtId="0" fontId="11" fillId="0" borderId="0" xfId="0" applyFont="1" applyBorder="1" applyAlignment="1"/>
    <xf numFmtId="0" fontId="11" fillId="0" borderId="62" xfId="0" applyFont="1" applyBorder="1" applyAlignment="1"/>
    <xf numFmtId="0" fontId="11" fillId="0" borderId="84" xfId="0" applyFont="1" applyBorder="1" applyAlignment="1">
      <alignment vertical="center"/>
    </xf>
    <xf numFmtId="0" fontId="11" fillId="0" borderId="85" xfId="0" applyFont="1" applyBorder="1" applyAlignment="1">
      <alignment vertical="center"/>
    </xf>
    <xf numFmtId="0" fontId="11" fillId="0" borderId="86" xfId="0" applyFont="1" applyBorder="1" applyAlignment="1">
      <alignment vertical="center"/>
    </xf>
    <xf numFmtId="0" fontId="11" fillId="0" borderId="87" xfId="0" applyFont="1" applyBorder="1" applyAlignment="1">
      <alignment vertical="center"/>
    </xf>
    <xf numFmtId="0" fontId="11" fillId="0" borderId="66" xfId="0" applyFont="1" applyBorder="1" applyAlignment="1"/>
    <xf numFmtId="0" fontId="11" fillId="0" borderId="88" xfId="0" applyFont="1" applyBorder="1" applyAlignme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0</xdr:row>
      <xdr:rowOff>1476375</xdr:rowOff>
    </xdr:to>
    <xdr:pic>
      <xdr:nvPicPr>
        <xdr:cNvPr id="2084" name="Picture 5" descr="Logo Pissenlit NoirsurfondBlanc recadré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571500</xdr:colOff>
      <xdr:row>0</xdr:row>
      <xdr:rowOff>1457325</xdr:rowOff>
    </xdr:to>
    <xdr:pic>
      <xdr:nvPicPr>
        <xdr:cNvPr id="3108" name="Picture 5" descr="Logo Pissenlit NoirsurfondBlanc recadré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981075</xdr:rowOff>
    </xdr:to>
    <xdr:pic>
      <xdr:nvPicPr>
        <xdr:cNvPr id="4132" name="Picture 5" descr="Logo Pissenlit NoirsurfondBlanc recadré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1247775</xdr:colOff>
      <xdr:row>0</xdr:row>
      <xdr:rowOff>952500</xdr:rowOff>
    </xdr:to>
    <xdr:pic>
      <xdr:nvPicPr>
        <xdr:cNvPr id="5156" name="Picture 5" descr="Logo Pissenlit NoirsurfondBlanc recadré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38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1438275</xdr:colOff>
      <xdr:row>0</xdr:row>
      <xdr:rowOff>1104900</xdr:rowOff>
    </xdr:to>
    <xdr:pic>
      <xdr:nvPicPr>
        <xdr:cNvPr id="1060" name="Picture 5" descr="Logo Pissenlit NoirsurfondBlanc recadré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167"/>
  <sheetViews>
    <sheetView zoomScale="57" zoomScaleNormal="57" workbookViewId="0">
      <pane ySplit="1" topLeftCell="A2" activePane="bottomLeft" state="frozenSplit"/>
      <selection activeCell="Q1" sqref="Q1"/>
      <selection pane="bottomLeft" activeCell="B59" sqref="B59"/>
    </sheetView>
  </sheetViews>
  <sheetFormatPr baseColWidth="10" defaultRowHeight="12" x14ac:dyDescent="0.2"/>
  <cols>
    <col min="1" max="1" width="12.85546875" style="154" customWidth="1"/>
    <col min="2" max="2" width="48.85546875" style="9" customWidth="1"/>
    <col min="3" max="3" width="4.42578125" style="8" customWidth="1"/>
    <col min="4" max="4" width="17.42578125" style="10" customWidth="1"/>
    <col min="5" max="5" width="10.42578125" style="66" customWidth="1"/>
    <col min="6" max="6" width="18.85546875" style="11" customWidth="1"/>
    <col min="7" max="7" width="14.42578125" style="9" customWidth="1"/>
    <col min="8" max="8" width="11" style="9" customWidth="1"/>
    <col min="9" max="10" width="9.7109375" style="9" customWidth="1"/>
    <col min="11" max="11" width="9.28515625" style="9" customWidth="1"/>
    <col min="12" max="12" width="10" style="9" customWidth="1"/>
    <col min="13" max="13" width="13.7109375" style="9" customWidth="1"/>
    <col min="14" max="14" width="10" style="30" customWidth="1"/>
    <col min="15" max="16" width="10.140625" style="9" customWidth="1"/>
    <col min="17" max="17" width="12" style="9" customWidth="1"/>
    <col min="18" max="18" width="14.140625" style="9" customWidth="1"/>
    <col min="19" max="19" width="14.28515625" style="9" customWidth="1"/>
    <col min="20" max="20" width="13.140625" style="9" customWidth="1"/>
    <col min="21" max="21" width="13.85546875" style="9" customWidth="1"/>
    <col min="22" max="22" width="9" style="37" customWidth="1"/>
    <col min="23" max="16384" width="11.42578125" style="9"/>
  </cols>
  <sheetData>
    <row r="1" spans="1:241" s="15" customFormat="1" ht="127.5" customHeight="1" thickBot="1" x14ac:dyDescent="0.25">
      <c r="A1" s="480" t="s">
        <v>77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1"/>
    </row>
    <row r="2" spans="1:241" s="71" customFormat="1" ht="140.25" customHeight="1" thickBot="1" x14ac:dyDescent="0.25">
      <c r="A2" s="155" t="s">
        <v>1</v>
      </c>
      <c r="B2" s="138" t="s">
        <v>2</v>
      </c>
      <c r="C2" s="138" t="s">
        <v>13</v>
      </c>
      <c r="D2" s="139" t="s">
        <v>3</v>
      </c>
      <c r="E2" s="140" t="s">
        <v>32</v>
      </c>
      <c r="F2" s="141" t="s">
        <v>45</v>
      </c>
      <c r="G2" s="142" t="s">
        <v>33</v>
      </c>
      <c r="H2" s="142" t="s">
        <v>34</v>
      </c>
      <c r="I2" s="142" t="s">
        <v>36</v>
      </c>
      <c r="J2" s="143" t="s">
        <v>47</v>
      </c>
      <c r="K2" s="143" t="s">
        <v>35</v>
      </c>
      <c r="L2" s="139" t="s">
        <v>27</v>
      </c>
      <c r="M2" s="139" t="s">
        <v>28</v>
      </c>
      <c r="N2" s="139" t="s">
        <v>29</v>
      </c>
      <c r="O2" s="139" t="s">
        <v>30</v>
      </c>
      <c r="P2" s="139" t="s">
        <v>50</v>
      </c>
      <c r="Q2" s="144" t="s">
        <v>22</v>
      </c>
      <c r="R2" s="139" t="s">
        <v>37</v>
      </c>
      <c r="S2" s="139" t="s">
        <v>38</v>
      </c>
      <c r="T2" s="139" t="s">
        <v>39</v>
      </c>
      <c r="U2" s="141" t="s">
        <v>49</v>
      </c>
      <c r="V2" s="352"/>
      <c r="W2" s="145"/>
    </row>
    <row r="3" spans="1:241" s="137" customFormat="1" ht="15.75" x14ac:dyDescent="0.25">
      <c r="A3" s="156"/>
      <c r="B3" s="131" t="s">
        <v>80</v>
      </c>
      <c r="C3" s="132"/>
      <c r="D3" s="132"/>
      <c r="E3" s="133"/>
      <c r="F3" s="134"/>
      <c r="G3" s="135"/>
      <c r="H3" s="135"/>
      <c r="I3" s="135"/>
      <c r="J3" s="135"/>
      <c r="K3" s="135"/>
      <c r="L3" s="135"/>
      <c r="M3" s="135"/>
      <c r="N3" s="136"/>
      <c r="O3" s="135"/>
      <c r="P3" s="135"/>
      <c r="Q3" s="135"/>
      <c r="R3" s="135"/>
      <c r="S3" s="135"/>
      <c r="T3" s="135"/>
      <c r="U3" s="135"/>
      <c r="V3" s="412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7"/>
      <c r="AR3" s="367"/>
      <c r="AS3" s="367"/>
      <c r="AT3" s="367"/>
      <c r="AU3" s="367"/>
      <c r="AV3" s="367"/>
      <c r="AW3" s="367"/>
      <c r="AX3" s="367"/>
      <c r="AY3" s="367"/>
      <c r="AZ3" s="367"/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7"/>
      <c r="BM3" s="367"/>
      <c r="BN3" s="367"/>
      <c r="BO3" s="367"/>
      <c r="BP3" s="367"/>
      <c r="BQ3" s="367"/>
      <c r="BR3" s="367"/>
      <c r="BS3" s="367"/>
      <c r="BT3" s="367"/>
      <c r="BU3" s="367"/>
      <c r="BV3" s="367"/>
      <c r="BW3" s="367"/>
      <c r="BX3" s="367"/>
      <c r="BY3" s="367"/>
      <c r="BZ3" s="367"/>
      <c r="CA3" s="367"/>
      <c r="CB3" s="367"/>
      <c r="CC3" s="367"/>
      <c r="CD3" s="367"/>
      <c r="CE3" s="367"/>
      <c r="CF3" s="367"/>
      <c r="CG3" s="367"/>
      <c r="CH3" s="367"/>
      <c r="CI3" s="367"/>
      <c r="CJ3" s="367"/>
      <c r="CK3" s="367"/>
      <c r="CL3" s="367"/>
      <c r="CM3" s="367"/>
      <c r="CN3" s="367"/>
      <c r="CO3" s="367"/>
      <c r="CP3" s="367"/>
      <c r="CQ3" s="367"/>
    </row>
    <row r="4" spans="1:241" ht="15.75" x14ac:dyDescent="0.25">
      <c r="A4" s="457">
        <v>44078</v>
      </c>
      <c r="B4" s="43" t="s">
        <v>58</v>
      </c>
      <c r="C4" s="47"/>
      <c r="D4" s="157" t="s">
        <v>19</v>
      </c>
      <c r="E4" s="63" t="s">
        <v>73</v>
      </c>
      <c r="F4" s="163">
        <v>60</v>
      </c>
      <c r="G4" s="43"/>
      <c r="H4" s="43"/>
      <c r="I4" s="43"/>
      <c r="J4" s="43"/>
      <c r="K4" s="43"/>
      <c r="L4" s="43"/>
      <c r="M4" s="49"/>
      <c r="N4" s="50"/>
      <c r="O4" s="43"/>
      <c r="P4" s="43"/>
      <c r="Q4" s="43"/>
      <c r="R4" s="43"/>
      <c r="S4" s="43">
        <v>60</v>
      </c>
      <c r="T4" s="43"/>
      <c r="U4" s="43"/>
      <c r="V4" s="51" t="b">
        <f>SUM(G4:U4)=F4</f>
        <v>1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</row>
    <row r="5" spans="1:241" s="13" customFormat="1" ht="15.75" x14ac:dyDescent="0.25">
      <c r="A5" s="458"/>
      <c r="B5" s="44"/>
      <c r="C5" s="52"/>
      <c r="D5" s="158"/>
      <c r="E5" s="64"/>
      <c r="F5" s="164"/>
      <c r="G5" s="53"/>
      <c r="H5" s="53"/>
      <c r="I5" s="53"/>
      <c r="J5" s="53"/>
      <c r="K5" s="53"/>
      <c r="L5" s="53"/>
      <c r="M5" s="53"/>
      <c r="N5" s="54"/>
      <c r="O5" s="53"/>
      <c r="P5" s="53"/>
      <c r="Q5" s="53"/>
      <c r="R5" s="53"/>
      <c r="S5" s="53"/>
      <c r="T5" s="53"/>
      <c r="U5" s="53"/>
      <c r="V5" s="51" t="b">
        <f>SUM(G5:U5)=F5</f>
        <v>1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</row>
    <row r="6" spans="1:241" s="14" customFormat="1" ht="15.75" x14ac:dyDescent="0.25">
      <c r="A6" s="459">
        <v>41183</v>
      </c>
      <c r="B6" s="45"/>
      <c r="C6" s="55"/>
      <c r="D6" s="159"/>
      <c r="E6" s="63"/>
      <c r="F6" s="165"/>
      <c r="G6" s="58"/>
      <c r="H6" s="58"/>
      <c r="I6" s="58"/>
      <c r="J6" s="58"/>
      <c r="K6" s="58"/>
      <c r="L6" s="58"/>
      <c r="M6" s="58"/>
      <c r="N6" s="59"/>
      <c r="O6" s="58"/>
      <c r="P6" s="58"/>
      <c r="Q6" s="58"/>
      <c r="R6" s="58"/>
      <c r="S6" s="58"/>
      <c r="T6" s="58"/>
      <c r="U6" s="58"/>
      <c r="V6" s="51" t="b">
        <f>SUM(G6:U6)=F6</f>
        <v>1</v>
      </c>
      <c r="IB6" s="12"/>
      <c r="IC6" s="12"/>
      <c r="ID6" s="12"/>
      <c r="IE6" s="12"/>
      <c r="IF6" s="12"/>
      <c r="IG6" s="12"/>
    </row>
    <row r="7" spans="1:241" s="14" customFormat="1" ht="15.75" x14ac:dyDescent="0.25">
      <c r="A7" s="459">
        <v>41186</v>
      </c>
      <c r="B7" s="43"/>
      <c r="C7" s="55"/>
      <c r="D7" s="157"/>
      <c r="E7" s="63"/>
      <c r="F7" s="165"/>
      <c r="G7" s="58"/>
      <c r="H7" s="58"/>
      <c r="I7" s="58"/>
      <c r="J7" s="58"/>
      <c r="K7" s="58"/>
      <c r="L7" s="58"/>
      <c r="M7" s="58"/>
      <c r="N7" s="59"/>
      <c r="O7" s="58"/>
      <c r="P7" s="58"/>
      <c r="Q7" s="58"/>
      <c r="R7" s="58"/>
      <c r="S7" s="58"/>
      <c r="T7" s="58"/>
      <c r="U7" s="58"/>
      <c r="V7" s="51" t="b">
        <f>SUM(G7:U7)=F7</f>
        <v>1</v>
      </c>
      <c r="IB7" s="12"/>
      <c r="IC7" s="12"/>
      <c r="ID7" s="12"/>
      <c r="IE7" s="12"/>
      <c r="IF7" s="12"/>
      <c r="IG7" s="12"/>
    </row>
    <row r="8" spans="1:241" s="34" customFormat="1" ht="15.75" x14ac:dyDescent="0.25">
      <c r="A8" s="460">
        <v>41187</v>
      </c>
      <c r="B8" s="46"/>
      <c r="C8" s="60"/>
      <c r="D8" s="160"/>
      <c r="E8" s="169"/>
      <c r="F8" s="166"/>
      <c r="G8" s="61"/>
      <c r="H8" s="61"/>
      <c r="I8" s="61"/>
      <c r="J8" s="61"/>
      <c r="K8" s="61"/>
      <c r="L8" s="61"/>
      <c r="M8" s="61"/>
      <c r="N8" s="62"/>
      <c r="O8" s="61"/>
      <c r="P8" s="61"/>
      <c r="Q8" s="61"/>
      <c r="R8" s="61"/>
      <c r="S8" s="61"/>
      <c r="T8" s="61"/>
      <c r="U8" s="61"/>
      <c r="V8" s="51" t="b">
        <f>SUM(G8:U8)=F8</f>
        <v>1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IB8" s="35"/>
      <c r="IC8" s="35"/>
      <c r="ID8" s="35"/>
      <c r="IE8" s="35"/>
      <c r="IF8" s="35"/>
      <c r="IG8" s="35"/>
    </row>
    <row r="9" spans="1:241" s="89" customFormat="1" ht="15.75" x14ac:dyDescent="0.25">
      <c r="A9" s="461"/>
      <c r="B9" s="131" t="s">
        <v>81</v>
      </c>
      <c r="C9" s="200"/>
      <c r="D9" s="201"/>
      <c r="E9" s="202"/>
      <c r="F9" s="203"/>
      <c r="G9" s="204"/>
      <c r="H9" s="204"/>
      <c r="I9" s="204"/>
      <c r="J9" s="204"/>
      <c r="K9" s="204"/>
      <c r="L9" s="204"/>
      <c r="M9" s="204"/>
      <c r="N9" s="205"/>
      <c r="O9" s="204"/>
      <c r="P9" s="204"/>
      <c r="Q9" s="204"/>
      <c r="R9" s="204"/>
      <c r="S9" s="204"/>
      <c r="T9" s="204"/>
      <c r="U9" s="204"/>
      <c r="V9" s="206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IB9" s="146"/>
      <c r="IC9" s="146"/>
      <c r="ID9" s="146"/>
      <c r="IE9" s="146"/>
      <c r="IF9" s="146"/>
      <c r="IG9" s="146"/>
    </row>
    <row r="10" spans="1:241" s="67" customFormat="1" ht="15.75" x14ac:dyDescent="0.25">
      <c r="A10" s="459">
        <v>41554</v>
      </c>
      <c r="B10" s="45" t="s">
        <v>59</v>
      </c>
      <c r="C10" s="55" t="s">
        <v>20</v>
      </c>
      <c r="D10" s="158" t="s">
        <v>19</v>
      </c>
      <c r="E10" s="64" t="s">
        <v>73</v>
      </c>
      <c r="F10" s="165">
        <v>70</v>
      </c>
      <c r="G10" s="58"/>
      <c r="H10" s="58"/>
      <c r="I10" s="58"/>
      <c r="J10" s="58"/>
      <c r="K10" s="58"/>
      <c r="L10" s="58"/>
      <c r="M10" s="58"/>
      <c r="N10" s="59"/>
      <c r="O10" s="58"/>
      <c r="P10" s="58"/>
      <c r="Q10" s="58"/>
      <c r="R10" s="58"/>
      <c r="S10" s="58">
        <v>70</v>
      </c>
      <c r="T10" s="58"/>
      <c r="U10" s="58"/>
      <c r="V10" s="51" t="b">
        <f>SUM(G10:U10)=F10</f>
        <v>1</v>
      </c>
      <c r="IB10" s="68"/>
      <c r="IC10" s="68"/>
      <c r="ID10" s="68"/>
      <c r="IE10" s="68"/>
      <c r="IF10" s="68"/>
      <c r="IG10" s="68"/>
    </row>
    <row r="11" spans="1:241" s="71" customFormat="1" ht="15.75" x14ac:dyDescent="0.25">
      <c r="A11" s="459">
        <v>41562</v>
      </c>
      <c r="B11" s="69" t="s">
        <v>61</v>
      </c>
      <c r="C11" s="70"/>
      <c r="D11" s="158" t="s">
        <v>19</v>
      </c>
      <c r="E11" s="64" t="s">
        <v>73</v>
      </c>
      <c r="F11" s="165">
        <v>75</v>
      </c>
      <c r="G11" s="58"/>
      <c r="H11" s="58"/>
      <c r="I11" s="58"/>
      <c r="J11" s="58"/>
      <c r="K11" s="58"/>
      <c r="L11" s="58">
        <v>75</v>
      </c>
      <c r="M11" s="58"/>
      <c r="N11" s="59"/>
      <c r="O11" s="58"/>
      <c r="P11" s="58"/>
      <c r="Q11" s="58"/>
      <c r="R11" s="58" t="s">
        <v>23</v>
      </c>
      <c r="S11" s="58"/>
      <c r="T11" s="58"/>
      <c r="U11" s="58"/>
      <c r="V11" s="51" t="b">
        <f>SUM(G11:U11)=F11</f>
        <v>1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IB11" s="72"/>
      <c r="IC11" s="72"/>
      <c r="ID11" s="72"/>
      <c r="IE11" s="72"/>
      <c r="IF11" s="72"/>
      <c r="IG11" s="72"/>
    </row>
    <row r="12" spans="1:241" s="78" customFormat="1" ht="15.75" x14ac:dyDescent="0.25">
      <c r="A12" s="462"/>
      <c r="B12" s="73"/>
      <c r="C12" s="74"/>
      <c r="D12" s="161"/>
      <c r="E12" s="170"/>
      <c r="F12" s="167"/>
      <c r="G12" s="76"/>
      <c r="H12" s="76"/>
      <c r="I12" s="76"/>
      <c r="J12" s="76"/>
      <c r="K12" s="76"/>
      <c r="L12" s="76"/>
      <c r="M12" s="76"/>
      <c r="N12" s="77"/>
      <c r="O12" s="76"/>
      <c r="P12" s="76"/>
      <c r="Q12" s="76"/>
      <c r="R12" s="76"/>
      <c r="S12" s="76"/>
      <c r="T12" s="76"/>
      <c r="U12" s="76"/>
      <c r="V12" s="51" t="b">
        <f>SUM(G12:U12)=F12</f>
        <v>1</v>
      </c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68"/>
      <c r="BP12" s="368"/>
      <c r="BQ12" s="368"/>
      <c r="BR12" s="368"/>
      <c r="BS12" s="368"/>
      <c r="BT12" s="368"/>
      <c r="BU12" s="368"/>
      <c r="BV12" s="368"/>
      <c r="BW12" s="368"/>
      <c r="BX12" s="368"/>
      <c r="BY12" s="368"/>
      <c r="BZ12" s="368"/>
      <c r="CA12" s="368"/>
      <c r="CB12" s="368"/>
      <c r="CC12" s="368"/>
      <c r="CD12" s="368"/>
      <c r="CE12" s="368"/>
      <c r="CF12" s="368"/>
      <c r="CG12" s="368"/>
      <c r="CH12" s="368"/>
      <c r="CI12" s="368"/>
      <c r="CJ12" s="368"/>
      <c r="CK12" s="368"/>
      <c r="CL12" s="368"/>
      <c r="CM12" s="368"/>
      <c r="CN12" s="368"/>
      <c r="CO12" s="368"/>
      <c r="CP12" s="368"/>
      <c r="CQ12" s="368"/>
      <c r="IB12" s="79"/>
      <c r="IC12" s="79"/>
      <c r="ID12" s="79"/>
      <c r="IE12" s="79"/>
      <c r="IF12" s="79"/>
      <c r="IG12" s="79"/>
    </row>
    <row r="13" spans="1:241" s="71" customFormat="1" ht="15.75" x14ac:dyDescent="0.25">
      <c r="A13" s="463"/>
      <c r="B13" s="80"/>
      <c r="C13" s="81"/>
      <c r="D13" s="158"/>
      <c r="E13" s="64"/>
      <c r="F13" s="168"/>
      <c r="G13" s="83"/>
      <c r="H13" s="83"/>
      <c r="I13" s="83"/>
      <c r="J13" s="83"/>
      <c r="K13" s="83"/>
      <c r="L13" s="83"/>
      <c r="M13" s="83"/>
      <c r="N13" s="84"/>
      <c r="O13" s="83"/>
      <c r="P13" s="83"/>
      <c r="Q13" s="83"/>
      <c r="R13" s="83"/>
      <c r="S13" s="83"/>
      <c r="T13" s="83"/>
      <c r="U13" s="83"/>
      <c r="V13" s="51" t="b">
        <f>SUM(G13:U13)=F13</f>
        <v>1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IB13" s="72"/>
      <c r="IC13" s="72"/>
      <c r="ID13" s="72"/>
      <c r="IE13" s="72"/>
      <c r="IF13" s="72"/>
      <c r="IG13" s="72"/>
    </row>
    <row r="14" spans="1:241" s="71" customFormat="1" ht="15.75" x14ac:dyDescent="0.25">
      <c r="A14" s="463"/>
      <c r="B14" s="80"/>
      <c r="C14" s="81"/>
      <c r="D14" s="158"/>
      <c r="E14" s="64"/>
      <c r="F14" s="168"/>
      <c r="G14" s="83"/>
      <c r="H14" s="83"/>
      <c r="I14" s="83"/>
      <c r="J14" s="83"/>
      <c r="K14" s="83"/>
      <c r="L14" s="83"/>
      <c r="M14" s="83"/>
      <c r="N14" s="84"/>
      <c r="O14" s="83"/>
      <c r="P14" s="83"/>
      <c r="Q14" s="83"/>
      <c r="R14" s="83"/>
      <c r="S14" s="83"/>
      <c r="T14" s="83"/>
      <c r="U14" s="83"/>
      <c r="V14" s="51" t="b">
        <f>SUM(G14:U14)=F14</f>
        <v>1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IB14" s="72"/>
      <c r="IC14" s="72"/>
      <c r="ID14" s="72"/>
      <c r="IE14" s="72"/>
      <c r="IF14" s="72"/>
      <c r="IG14" s="72"/>
    </row>
    <row r="15" spans="1:241" s="71" customFormat="1" ht="15.75" x14ac:dyDescent="0.25">
      <c r="A15" s="464"/>
      <c r="B15" s="131" t="s">
        <v>82</v>
      </c>
      <c r="C15" s="207"/>
      <c r="D15" s="201"/>
      <c r="E15" s="202"/>
      <c r="F15" s="208"/>
      <c r="G15" s="209"/>
      <c r="H15" s="209"/>
      <c r="I15" s="209"/>
      <c r="J15" s="209"/>
      <c r="K15" s="209"/>
      <c r="L15" s="209"/>
      <c r="M15" s="209"/>
      <c r="N15" s="210"/>
      <c r="O15" s="209" t="s">
        <v>23</v>
      </c>
      <c r="P15" s="209"/>
      <c r="Q15" s="209"/>
      <c r="R15" s="209"/>
      <c r="S15" s="209"/>
      <c r="T15" s="209"/>
      <c r="U15" s="209"/>
      <c r="V15" s="206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IB15" s="72"/>
      <c r="IC15" s="72"/>
      <c r="ID15" s="72"/>
      <c r="IE15" s="72"/>
      <c r="IF15" s="72"/>
      <c r="IG15" s="72"/>
    </row>
    <row r="16" spans="1:241" s="71" customFormat="1" ht="15.75" x14ac:dyDescent="0.25">
      <c r="A16" s="463">
        <v>41593</v>
      </c>
      <c r="B16" s="80" t="s">
        <v>24</v>
      </c>
      <c r="C16" s="81" t="s">
        <v>20</v>
      </c>
      <c r="D16" s="162" t="s">
        <v>62</v>
      </c>
      <c r="E16" s="63" t="s">
        <v>73</v>
      </c>
      <c r="F16" s="168">
        <v>6000</v>
      </c>
      <c r="G16" s="83">
        <v>6000</v>
      </c>
      <c r="H16" s="83"/>
      <c r="I16" s="83"/>
      <c r="J16" s="83"/>
      <c r="K16" s="83"/>
      <c r="L16" s="83"/>
      <c r="M16" s="83"/>
      <c r="N16" s="84"/>
      <c r="O16" s="83"/>
      <c r="P16" s="83"/>
      <c r="Q16" s="83"/>
      <c r="R16" s="83"/>
      <c r="S16" s="83"/>
      <c r="T16" s="83"/>
      <c r="U16" s="83"/>
      <c r="V16" s="51" t="b">
        <f>SUM(G16:U16)=F16</f>
        <v>1</v>
      </c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IB16" s="72"/>
      <c r="IC16" s="72"/>
      <c r="ID16" s="72"/>
      <c r="IE16" s="72"/>
      <c r="IF16" s="72"/>
      <c r="IG16" s="72"/>
    </row>
    <row r="17" spans="1:241" s="71" customFormat="1" ht="15.75" x14ac:dyDescent="0.25">
      <c r="A17" s="463"/>
      <c r="B17" s="80"/>
      <c r="C17" s="81"/>
      <c r="D17" s="158"/>
      <c r="E17" s="64"/>
      <c r="F17" s="168"/>
      <c r="G17" s="83"/>
      <c r="H17" s="83"/>
      <c r="I17" s="83"/>
      <c r="J17" s="83"/>
      <c r="K17" s="83"/>
      <c r="L17" s="83"/>
      <c r="M17" s="83"/>
      <c r="N17" s="84"/>
      <c r="O17" s="83"/>
      <c r="P17" s="83"/>
      <c r="Q17" s="83"/>
      <c r="R17" s="83"/>
      <c r="S17" s="83"/>
      <c r="T17" s="83"/>
      <c r="U17" s="83"/>
      <c r="V17" s="51" t="b">
        <f>SUM(G17:U17)=F17</f>
        <v>1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IB17" s="72"/>
      <c r="IC17" s="72"/>
      <c r="ID17" s="72"/>
      <c r="IE17" s="72"/>
      <c r="IF17" s="72"/>
      <c r="IG17" s="72"/>
    </row>
    <row r="18" spans="1:241" s="71" customFormat="1" ht="15.75" x14ac:dyDescent="0.25">
      <c r="A18" s="463"/>
      <c r="B18" s="80"/>
      <c r="C18" s="81"/>
      <c r="D18" s="158"/>
      <c r="E18" s="64"/>
      <c r="F18" s="168"/>
      <c r="G18" s="83"/>
      <c r="H18" s="83"/>
      <c r="I18" s="83"/>
      <c r="J18" s="83"/>
      <c r="K18" s="83"/>
      <c r="L18" s="83"/>
      <c r="M18" s="83"/>
      <c r="N18" s="84"/>
      <c r="O18" s="83"/>
      <c r="P18" s="83"/>
      <c r="Q18" s="83"/>
      <c r="R18" s="83"/>
      <c r="S18" s="83"/>
      <c r="T18" s="83"/>
      <c r="U18" s="83"/>
      <c r="V18" s="51" t="b">
        <f>SUM(G18:U18)=F18</f>
        <v>1</v>
      </c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IB18" s="72"/>
      <c r="IC18" s="72"/>
      <c r="ID18" s="72"/>
      <c r="IE18" s="72"/>
      <c r="IF18" s="72"/>
      <c r="IG18" s="72"/>
    </row>
    <row r="19" spans="1:241" s="71" customFormat="1" ht="15.75" x14ac:dyDescent="0.25">
      <c r="A19" s="463"/>
      <c r="B19" s="80"/>
      <c r="C19" s="81"/>
      <c r="D19" s="162"/>
      <c r="E19" s="63"/>
      <c r="F19" s="168"/>
      <c r="G19" s="83"/>
      <c r="H19" s="83"/>
      <c r="I19" s="83"/>
      <c r="J19" s="83"/>
      <c r="K19" s="83"/>
      <c r="L19" s="83"/>
      <c r="M19" s="83"/>
      <c r="N19" s="84"/>
      <c r="O19" s="83"/>
      <c r="P19" s="83"/>
      <c r="Q19" s="83"/>
      <c r="R19" s="83"/>
      <c r="S19" s="83"/>
      <c r="T19" s="83"/>
      <c r="U19" s="83"/>
      <c r="V19" s="51" t="b">
        <f>SUM(G19:U19)=F19</f>
        <v>1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IB19" s="72"/>
      <c r="IC19" s="72"/>
      <c r="ID19" s="72"/>
      <c r="IE19" s="72"/>
      <c r="IF19" s="72"/>
      <c r="IG19" s="72"/>
    </row>
    <row r="20" spans="1:241" s="71" customFormat="1" ht="16.5" thickBot="1" x14ac:dyDescent="0.3">
      <c r="A20" s="463"/>
      <c r="B20" s="80"/>
      <c r="C20" s="81"/>
      <c r="D20" s="162"/>
      <c r="E20" s="63"/>
      <c r="F20" s="168"/>
      <c r="G20" s="83"/>
      <c r="H20" s="83"/>
      <c r="I20" s="83"/>
      <c r="J20" s="83"/>
      <c r="K20" s="83"/>
      <c r="L20" s="83"/>
      <c r="M20" s="83"/>
      <c r="N20" s="84"/>
      <c r="O20" s="83"/>
      <c r="P20" s="83"/>
      <c r="Q20" s="83"/>
      <c r="R20" s="83"/>
      <c r="S20" s="83"/>
      <c r="T20" s="83"/>
      <c r="U20" s="83"/>
      <c r="V20" s="147" t="b">
        <f>SUM(G20:U20)=F20</f>
        <v>1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IB20" s="72"/>
      <c r="IC20" s="72"/>
      <c r="ID20" s="72"/>
      <c r="IE20" s="72"/>
      <c r="IF20" s="72"/>
      <c r="IG20" s="72"/>
    </row>
    <row r="21" spans="1:241" s="71" customFormat="1" ht="15.75" x14ac:dyDescent="0.25">
      <c r="A21" s="464"/>
      <c r="B21" s="131" t="s">
        <v>83</v>
      </c>
      <c r="C21" s="207"/>
      <c r="D21" s="211"/>
      <c r="E21" s="202"/>
      <c r="F21" s="208"/>
      <c r="G21" s="209"/>
      <c r="H21" s="209"/>
      <c r="I21" s="209"/>
      <c r="J21" s="209"/>
      <c r="K21" s="209"/>
      <c r="L21" s="209"/>
      <c r="M21" s="209"/>
      <c r="N21" s="210"/>
      <c r="O21" s="209"/>
      <c r="P21" s="209"/>
      <c r="Q21" s="209"/>
      <c r="R21" s="209"/>
      <c r="S21" s="209"/>
      <c r="T21" s="209"/>
      <c r="U21" s="354"/>
      <c r="V21" s="363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IB21" s="72"/>
      <c r="IC21" s="72"/>
      <c r="ID21" s="72"/>
      <c r="IE21" s="72"/>
      <c r="IF21" s="72"/>
      <c r="IG21" s="72"/>
    </row>
    <row r="22" spans="1:241" s="71" customFormat="1" ht="15.75" x14ac:dyDescent="0.25">
      <c r="A22" s="463">
        <v>44180</v>
      </c>
      <c r="B22" s="80" t="s">
        <v>63</v>
      </c>
      <c r="C22" s="81" t="s">
        <v>20</v>
      </c>
      <c r="D22" s="162" t="s">
        <v>62</v>
      </c>
      <c r="E22" s="63" t="s">
        <v>73</v>
      </c>
      <c r="F22" s="168">
        <v>980</v>
      </c>
      <c r="G22" s="83"/>
      <c r="H22" s="83"/>
      <c r="I22" s="83"/>
      <c r="J22" s="83"/>
      <c r="K22" s="83"/>
      <c r="L22" s="83"/>
      <c r="M22" s="83">
        <v>980</v>
      </c>
      <c r="N22" s="84"/>
      <c r="O22" s="83"/>
      <c r="P22" s="83"/>
      <c r="Q22" s="83"/>
      <c r="R22" s="83"/>
      <c r="S22" s="83"/>
      <c r="T22" s="83"/>
      <c r="U22" s="355"/>
      <c r="V22" s="364" t="b">
        <f t="shared" ref="V22:V51" si="0">SUM(G22:U22)=F22</f>
        <v>1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IB22" s="72"/>
      <c r="IC22" s="72"/>
      <c r="ID22" s="72"/>
      <c r="IE22" s="72"/>
      <c r="IF22" s="72"/>
      <c r="IG22" s="72"/>
    </row>
    <row r="23" spans="1:241" s="71" customFormat="1" ht="15.75" x14ac:dyDescent="0.25">
      <c r="A23" s="463"/>
      <c r="B23" s="80"/>
      <c r="C23" s="81"/>
      <c r="D23" s="162"/>
      <c r="E23" s="63"/>
      <c r="F23" s="168"/>
      <c r="G23" s="83"/>
      <c r="H23" s="83"/>
      <c r="I23" s="83"/>
      <c r="J23" s="83"/>
      <c r="K23" s="83"/>
      <c r="L23" s="83"/>
      <c r="M23" s="83"/>
      <c r="N23" s="84"/>
      <c r="O23" s="83"/>
      <c r="P23" s="83"/>
      <c r="Q23" s="83"/>
      <c r="R23" s="83"/>
      <c r="S23" s="83"/>
      <c r="T23" s="83"/>
      <c r="U23" s="355"/>
      <c r="V23" s="364" t="b">
        <f t="shared" si="0"/>
        <v>1</v>
      </c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IB23" s="72"/>
      <c r="IC23" s="72"/>
      <c r="ID23" s="72"/>
      <c r="IE23" s="72"/>
      <c r="IF23" s="72"/>
      <c r="IG23" s="72"/>
    </row>
    <row r="24" spans="1:241" s="71" customFormat="1" ht="15.75" x14ac:dyDescent="0.25">
      <c r="A24" s="463"/>
      <c r="B24" s="80"/>
      <c r="C24" s="81"/>
      <c r="D24" s="162"/>
      <c r="E24" s="63"/>
      <c r="F24" s="168"/>
      <c r="G24" s="83"/>
      <c r="H24" s="83"/>
      <c r="I24" s="83"/>
      <c r="J24" s="83"/>
      <c r="K24" s="83"/>
      <c r="L24" s="83"/>
      <c r="M24" s="83"/>
      <c r="N24" s="84"/>
      <c r="O24" s="83"/>
      <c r="P24" s="83"/>
      <c r="Q24" s="83"/>
      <c r="R24" s="83"/>
      <c r="S24" s="83"/>
      <c r="T24" s="83"/>
      <c r="U24" s="355"/>
      <c r="V24" s="364" t="b">
        <f t="shared" si="0"/>
        <v>1</v>
      </c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IB24" s="72"/>
      <c r="IC24" s="72"/>
      <c r="ID24" s="72"/>
      <c r="IE24" s="72"/>
      <c r="IF24" s="72"/>
      <c r="IG24" s="72"/>
    </row>
    <row r="25" spans="1:241" s="71" customFormat="1" ht="15.75" x14ac:dyDescent="0.25">
      <c r="A25" s="463"/>
      <c r="B25" s="80"/>
      <c r="C25" s="81"/>
      <c r="D25" s="162"/>
      <c r="E25" s="63"/>
      <c r="F25" s="168"/>
      <c r="G25" s="83"/>
      <c r="H25" s="83"/>
      <c r="I25" s="83"/>
      <c r="J25" s="83"/>
      <c r="K25" s="83"/>
      <c r="L25" s="83"/>
      <c r="M25" s="83"/>
      <c r="N25" s="84"/>
      <c r="O25" s="83"/>
      <c r="P25" s="83"/>
      <c r="Q25" s="83"/>
      <c r="R25" s="83"/>
      <c r="S25" s="83"/>
      <c r="T25" s="83"/>
      <c r="U25" s="355"/>
      <c r="V25" s="364" t="b">
        <f t="shared" si="0"/>
        <v>1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IB25" s="72"/>
      <c r="IC25" s="72"/>
      <c r="ID25" s="72"/>
      <c r="IE25" s="72"/>
      <c r="IF25" s="72"/>
      <c r="IG25" s="72"/>
    </row>
    <row r="26" spans="1:241" s="71" customFormat="1" ht="15.75" x14ac:dyDescent="0.25">
      <c r="A26" s="463"/>
      <c r="B26" s="80"/>
      <c r="C26" s="81"/>
      <c r="D26" s="162"/>
      <c r="E26" s="63"/>
      <c r="F26" s="168"/>
      <c r="G26" s="83"/>
      <c r="H26" s="83"/>
      <c r="I26" s="83"/>
      <c r="J26" s="83"/>
      <c r="K26" s="83"/>
      <c r="L26" s="83"/>
      <c r="M26" s="83"/>
      <c r="N26" s="84"/>
      <c r="O26" s="83"/>
      <c r="P26" s="83"/>
      <c r="Q26" s="83"/>
      <c r="R26" s="83"/>
      <c r="S26" s="83"/>
      <c r="T26" s="83"/>
      <c r="U26" s="355"/>
      <c r="V26" s="364" t="b">
        <f t="shared" si="0"/>
        <v>1</v>
      </c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IB26" s="72"/>
      <c r="IC26" s="72"/>
      <c r="ID26" s="72"/>
      <c r="IE26" s="72"/>
      <c r="IF26" s="72"/>
      <c r="IG26" s="72"/>
    </row>
    <row r="27" spans="1:241" s="71" customFormat="1" ht="15.75" x14ac:dyDescent="0.25">
      <c r="A27" s="463"/>
      <c r="B27" s="80"/>
      <c r="C27" s="81"/>
      <c r="D27" s="162"/>
      <c r="E27" s="63"/>
      <c r="F27" s="168"/>
      <c r="G27" s="83"/>
      <c r="H27" s="83"/>
      <c r="I27" s="83"/>
      <c r="J27" s="83"/>
      <c r="K27" s="83"/>
      <c r="L27" s="83"/>
      <c r="M27" s="83"/>
      <c r="N27" s="84"/>
      <c r="O27" s="83"/>
      <c r="P27" s="83"/>
      <c r="Q27" s="83"/>
      <c r="R27" s="83"/>
      <c r="S27" s="83"/>
      <c r="T27" s="83"/>
      <c r="U27" s="355"/>
      <c r="V27" s="364" t="b">
        <f t="shared" si="0"/>
        <v>1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IB27" s="72"/>
      <c r="IC27" s="72"/>
      <c r="ID27" s="72"/>
      <c r="IE27" s="72"/>
      <c r="IF27" s="72"/>
      <c r="IG27" s="72"/>
    </row>
    <row r="28" spans="1:241" s="71" customFormat="1" ht="15.75" x14ac:dyDescent="0.25">
      <c r="A28" s="463"/>
      <c r="B28" s="80"/>
      <c r="C28" s="81"/>
      <c r="D28" s="162"/>
      <c r="E28" s="63"/>
      <c r="F28" s="168"/>
      <c r="G28" s="83"/>
      <c r="H28" s="83"/>
      <c r="I28" s="83"/>
      <c r="J28" s="83"/>
      <c r="K28" s="83"/>
      <c r="L28" s="83"/>
      <c r="M28" s="83"/>
      <c r="N28" s="84"/>
      <c r="O28" s="83"/>
      <c r="P28" s="83"/>
      <c r="Q28" s="83"/>
      <c r="R28" s="83"/>
      <c r="S28" s="83"/>
      <c r="T28" s="83"/>
      <c r="U28" s="355"/>
      <c r="V28" s="364" t="b">
        <f t="shared" si="0"/>
        <v>1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IB28" s="72"/>
      <c r="IC28" s="72"/>
      <c r="ID28" s="72"/>
      <c r="IE28" s="72"/>
      <c r="IF28" s="72"/>
      <c r="IG28" s="72"/>
    </row>
    <row r="29" spans="1:241" s="71" customFormat="1" ht="15.75" x14ac:dyDescent="0.25">
      <c r="A29" s="463"/>
      <c r="B29" s="80"/>
      <c r="C29" s="81"/>
      <c r="D29" s="162"/>
      <c r="E29" s="63"/>
      <c r="F29" s="168"/>
      <c r="G29" s="83"/>
      <c r="H29" s="83"/>
      <c r="I29" s="83"/>
      <c r="J29" s="83"/>
      <c r="K29" s="83"/>
      <c r="L29" s="83"/>
      <c r="M29" s="83"/>
      <c r="N29" s="84"/>
      <c r="O29" s="83"/>
      <c r="P29" s="83"/>
      <c r="Q29" s="83"/>
      <c r="R29" s="83"/>
      <c r="S29" s="83"/>
      <c r="T29" s="83"/>
      <c r="U29" s="355"/>
      <c r="V29" s="364" t="b">
        <f t="shared" si="0"/>
        <v>1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IB29" s="72"/>
      <c r="IC29" s="72"/>
      <c r="ID29" s="72"/>
      <c r="IE29" s="72"/>
      <c r="IF29" s="72"/>
      <c r="IG29" s="72"/>
    </row>
    <row r="30" spans="1:241" s="129" customFormat="1" ht="15.75" x14ac:dyDescent="0.25">
      <c r="A30" s="465"/>
      <c r="B30" s="212" t="s">
        <v>84</v>
      </c>
      <c r="C30" s="213"/>
      <c r="D30" s="213"/>
      <c r="E30" s="214"/>
      <c r="F30" s="215"/>
      <c r="G30" s="216"/>
      <c r="H30" s="216"/>
      <c r="I30" s="216"/>
      <c r="J30" s="216"/>
      <c r="K30" s="216"/>
      <c r="L30" s="216"/>
      <c r="M30" s="216"/>
      <c r="N30" s="217"/>
      <c r="O30" s="218"/>
      <c r="P30" s="218"/>
      <c r="Q30" s="216"/>
      <c r="R30" s="216"/>
      <c r="S30" s="216"/>
      <c r="T30" s="216"/>
      <c r="U30" s="216"/>
      <c r="V30" s="365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  <c r="CA30" s="367"/>
      <c r="CB30" s="367"/>
      <c r="CC30" s="367"/>
      <c r="CD30" s="367"/>
      <c r="CE30" s="367"/>
      <c r="CF30" s="367"/>
      <c r="CG30" s="367"/>
      <c r="CH30" s="367"/>
      <c r="CI30" s="367"/>
      <c r="CJ30" s="367"/>
      <c r="CK30" s="367"/>
      <c r="CL30" s="367"/>
      <c r="CM30" s="367"/>
      <c r="CN30" s="367"/>
      <c r="CO30" s="367"/>
      <c r="CP30" s="367"/>
      <c r="CQ30" s="367"/>
      <c r="IB30" s="130"/>
      <c r="IC30" s="130"/>
      <c r="ID30" s="130"/>
      <c r="IE30" s="130"/>
      <c r="IF30" s="130"/>
      <c r="IG30" s="130"/>
    </row>
    <row r="31" spans="1:241" s="71" customFormat="1" ht="15.75" x14ac:dyDescent="0.25">
      <c r="A31" s="459">
        <v>41647</v>
      </c>
      <c r="B31" s="87" t="s">
        <v>64</v>
      </c>
      <c r="C31" s="88" t="s">
        <v>20</v>
      </c>
      <c r="D31" s="56" t="s">
        <v>60</v>
      </c>
      <c r="E31" s="65" t="s">
        <v>73</v>
      </c>
      <c r="F31" s="57">
        <v>1200</v>
      </c>
      <c r="G31" s="58"/>
      <c r="H31" s="58"/>
      <c r="I31" s="58"/>
      <c r="J31" s="58"/>
      <c r="K31" s="58"/>
      <c r="L31" s="58"/>
      <c r="M31" s="58"/>
      <c r="N31" s="171"/>
      <c r="O31" s="97"/>
      <c r="P31" s="97"/>
      <c r="Q31" s="179"/>
      <c r="R31" s="58">
        <v>1200</v>
      </c>
      <c r="S31" s="58"/>
      <c r="T31" s="58"/>
      <c r="U31" s="356"/>
      <c r="V31" s="364" t="b">
        <f t="shared" si="0"/>
        <v>1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IB31" s="72"/>
      <c r="IC31" s="72"/>
      <c r="ID31" s="72"/>
      <c r="IE31" s="72"/>
      <c r="IF31" s="72"/>
      <c r="IG31" s="72"/>
    </row>
    <row r="32" spans="1:241" s="71" customFormat="1" ht="15.75" x14ac:dyDescent="0.25">
      <c r="A32" s="466"/>
      <c r="B32" s="80"/>
      <c r="C32" s="81"/>
      <c r="D32" s="85"/>
      <c r="E32" s="86"/>
      <c r="F32" s="82"/>
      <c r="G32" s="83"/>
      <c r="H32" s="83"/>
      <c r="I32" s="90"/>
      <c r="J32" s="90"/>
      <c r="K32" s="90"/>
      <c r="L32" s="90"/>
      <c r="M32" s="83"/>
      <c r="N32" s="172"/>
      <c r="O32" s="97"/>
      <c r="P32" s="97"/>
      <c r="Q32" s="180"/>
      <c r="R32" s="90"/>
      <c r="S32" s="90"/>
      <c r="T32" s="90"/>
      <c r="U32" s="357"/>
      <c r="V32" s="364" t="b">
        <f t="shared" si="0"/>
        <v>1</v>
      </c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IB32" s="72"/>
      <c r="IC32" s="72"/>
      <c r="ID32" s="72"/>
      <c r="IE32" s="72"/>
      <c r="IF32" s="72"/>
      <c r="IG32" s="72"/>
    </row>
    <row r="33" spans="1:241" s="71" customFormat="1" ht="15.75" x14ac:dyDescent="0.25">
      <c r="A33" s="457"/>
      <c r="B33" s="91"/>
      <c r="C33" s="92"/>
      <c r="D33" s="93"/>
      <c r="E33" s="94"/>
      <c r="F33" s="95"/>
      <c r="G33" s="96"/>
      <c r="H33" s="96"/>
      <c r="I33" s="97"/>
      <c r="J33" s="97"/>
      <c r="K33" s="97"/>
      <c r="L33" s="97"/>
      <c r="M33" s="96"/>
      <c r="N33" s="173"/>
      <c r="O33" s="97"/>
      <c r="P33" s="97"/>
      <c r="Q33" s="181"/>
      <c r="R33" s="97"/>
      <c r="S33" s="97"/>
      <c r="T33" s="97"/>
      <c r="U33" s="127"/>
      <c r="V33" s="364" t="b">
        <f t="shared" si="0"/>
        <v>1</v>
      </c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IB33" s="72"/>
      <c r="IC33" s="72"/>
      <c r="ID33" s="72"/>
      <c r="IE33" s="72"/>
      <c r="IF33" s="72"/>
      <c r="IG33" s="72"/>
    </row>
    <row r="34" spans="1:241" s="71" customFormat="1" ht="15.75" x14ac:dyDescent="0.25">
      <c r="A34" s="148"/>
      <c r="B34" s="98"/>
      <c r="C34" s="99"/>
      <c r="D34" s="100"/>
      <c r="E34" s="101"/>
      <c r="F34" s="102"/>
      <c r="G34" s="103"/>
      <c r="H34" s="103"/>
      <c r="I34" s="97"/>
      <c r="J34" s="97"/>
      <c r="K34" s="97"/>
      <c r="L34" s="97"/>
      <c r="M34" s="103"/>
      <c r="N34" s="173"/>
      <c r="O34" s="97"/>
      <c r="P34" s="97"/>
      <c r="Q34" s="181"/>
      <c r="R34" s="97"/>
      <c r="S34" s="97"/>
      <c r="T34" s="97"/>
      <c r="U34" s="127"/>
      <c r="V34" s="364" t="b">
        <f t="shared" si="0"/>
        <v>1</v>
      </c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IB34" s="72"/>
      <c r="IC34" s="72"/>
      <c r="ID34" s="72"/>
      <c r="IE34" s="72"/>
      <c r="IF34" s="72"/>
      <c r="IG34" s="72"/>
    </row>
    <row r="35" spans="1:241" s="110" customFormat="1" ht="15.75" x14ac:dyDescent="0.25">
      <c r="A35" s="151"/>
      <c r="B35" s="104"/>
      <c r="C35" s="105"/>
      <c r="D35" s="106"/>
      <c r="E35" s="107"/>
      <c r="F35" s="108"/>
      <c r="G35" s="109"/>
      <c r="H35" s="109"/>
      <c r="I35" s="109"/>
      <c r="J35" s="109"/>
      <c r="K35" s="109"/>
      <c r="L35" s="109"/>
      <c r="M35" s="109"/>
      <c r="N35" s="174"/>
      <c r="O35" s="109"/>
      <c r="P35" s="109"/>
      <c r="Q35" s="182"/>
      <c r="R35" s="109" t="s">
        <v>23</v>
      </c>
      <c r="S35" s="109"/>
      <c r="T35" s="109"/>
      <c r="U35" s="358"/>
      <c r="V35" s="364" t="b">
        <f t="shared" si="0"/>
        <v>1</v>
      </c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0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</row>
    <row r="36" spans="1:241" s="110" customFormat="1" ht="15.75" x14ac:dyDescent="0.25">
      <c r="A36" s="152"/>
      <c r="B36" s="111"/>
      <c r="C36" s="112"/>
      <c r="D36" s="113"/>
      <c r="E36" s="114"/>
      <c r="F36" s="115"/>
      <c r="G36" s="116"/>
      <c r="H36" s="116"/>
      <c r="I36" s="116"/>
      <c r="J36" s="116"/>
      <c r="K36" s="116"/>
      <c r="L36" s="116"/>
      <c r="M36" s="116"/>
      <c r="N36" s="175"/>
      <c r="O36" s="186"/>
      <c r="P36" s="186"/>
      <c r="Q36" s="183"/>
      <c r="R36" s="116"/>
      <c r="S36" s="116" t="s">
        <v>23</v>
      </c>
      <c r="T36" s="116"/>
      <c r="U36" s="359"/>
      <c r="V36" s="364" t="b">
        <f t="shared" si="0"/>
        <v>1</v>
      </c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IB36" s="117"/>
      <c r="IC36" s="117"/>
      <c r="ID36" s="117"/>
      <c r="IE36" s="117"/>
      <c r="IF36" s="117"/>
      <c r="IG36" s="117"/>
    </row>
    <row r="37" spans="1:241" s="71" customFormat="1" ht="15.75" x14ac:dyDescent="0.25">
      <c r="A37" s="150"/>
      <c r="B37" s="80"/>
      <c r="C37" s="81"/>
      <c r="D37" s="85"/>
      <c r="E37" s="86"/>
      <c r="F37" s="82"/>
      <c r="G37" s="83"/>
      <c r="H37" s="83"/>
      <c r="I37" s="83"/>
      <c r="J37" s="83"/>
      <c r="K37" s="83"/>
      <c r="L37" s="83"/>
      <c r="M37" s="83"/>
      <c r="N37" s="176"/>
      <c r="O37" s="97"/>
      <c r="P37" s="97"/>
      <c r="Q37" s="128"/>
      <c r="R37" s="83"/>
      <c r="S37" s="83"/>
      <c r="T37" s="83"/>
      <c r="U37" s="355"/>
      <c r="V37" s="364" t="b">
        <f t="shared" si="0"/>
        <v>1</v>
      </c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IB37" s="72"/>
      <c r="IC37" s="72"/>
      <c r="ID37" s="72"/>
      <c r="IE37" s="72"/>
      <c r="IF37" s="72"/>
      <c r="IG37" s="72"/>
    </row>
    <row r="38" spans="1:241" s="78" customFormat="1" ht="15.75" x14ac:dyDescent="0.25">
      <c r="A38" s="149"/>
      <c r="B38" s="73"/>
      <c r="C38" s="74"/>
      <c r="D38" s="118"/>
      <c r="E38" s="119"/>
      <c r="F38" s="75"/>
      <c r="G38" s="76"/>
      <c r="H38" s="76"/>
      <c r="I38" s="76"/>
      <c r="J38" s="76"/>
      <c r="K38" s="76"/>
      <c r="L38" s="76"/>
      <c r="M38" s="76"/>
      <c r="N38" s="177"/>
      <c r="O38" s="187"/>
      <c r="P38" s="187"/>
      <c r="Q38" s="184"/>
      <c r="R38" s="76"/>
      <c r="S38" s="76"/>
      <c r="T38" s="76"/>
      <c r="U38" s="360"/>
      <c r="V38" s="364" t="b">
        <f t="shared" si="0"/>
        <v>1</v>
      </c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  <c r="AP38" s="372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368"/>
      <c r="CP38" s="368"/>
      <c r="CQ38" s="368"/>
      <c r="IB38" s="79"/>
      <c r="IC38" s="79"/>
      <c r="ID38" s="79"/>
      <c r="IE38" s="79"/>
      <c r="IF38" s="79"/>
      <c r="IG38" s="79"/>
    </row>
    <row r="39" spans="1:241" s="78" customFormat="1" ht="15.75" x14ac:dyDescent="0.25">
      <c r="A39" s="149"/>
      <c r="B39" s="73"/>
      <c r="C39" s="74"/>
      <c r="D39" s="118"/>
      <c r="E39" s="119"/>
      <c r="F39" s="75"/>
      <c r="G39" s="76"/>
      <c r="H39" s="76"/>
      <c r="I39" s="76"/>
      <c r="J39" s="76"/>
      <c r="K39" s="76"/>
      <c r="L39" s="76"/>
      <c r="M39" s="76"/>
      <c r="N39" s="177"/>
      <c r="O39" s="187"/>
      <c r="P39" s="187"/>
      <c r="Q39" s="184"/>
      <c r="R39" s="76"/>
      <c r="S39" s="76"/>
      <c r="T39" s="76"/>
      <c r="U39" s="360"/>
      <c r="V39" s="364" t="b">
        <f t="shared" si="0"/>
        <v>1</v>
      </c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372"/>
      <c r="AO39" s="372"/>
      <c r="AP39" s="372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  <c r="BJ39" s="368"/>
      <c r="BK39" s="368"/>
      <c r="BL39" s="368"/>
      <c r="BM39" s="368"/>
      <c r="BN39" s="368"/>
      <c r="BO39" s="368"/>
      <c r="BP39" s="368"/>
      <c r="BQ39" s="368"/>
      <c r="BR39" s="368"/>
      <c r="BS39" s="368"/>
      <c r="BT39" s="368"/>
      <c r="BU39" s="368"/>
      <c r="BV39" s="368"/>
      <c r="BW39" s="368"/>
      <c r="BX39" s="368"/>
      <c r="BY39" s="368"/>
      <c r="BZ39" s="368"/>
      <c r="CA39" s="368"/>
      <c r="CB39" s="368"/>
      <c r="CC39" s="368"/>
      <c r="CD39" s="368"/>
      <c r="CE39" s="368"/>
      <c r="CF39" s="368"/>
      <c r="CG39" s="368"/>
      <c r="CH39" s="368"/>
      <c r="CI39" s="368"/>
      <c r="CJ39" s="368"/>
      <c r="CK39" s="368"/>
      <c r="CL39" s="368"/>
      <c r="CM39" s="368"/>
      <c r="CN39" s="368"/>
      <c r="CO39" s="368"/>
      <c r="CP39" s="368"/>
      <c r="CQ39" s="368"/>
      <c r="IB39" s="79"/>
      <c r="IC39" s="79"/>
      <c r="ID39" s="79"/>
      <c r="IE39" s="79"/>
      <c r="IF39" s="79"/>
      <c r="IG39" s="79"/>
    </row>
    <row r="40" spans="1:241" s="71" customFormat="1" ht="15.75" x14ac:dyDescent="0.25">
      <c r="A40" s="150"/>
      <c r="B40" s="80"/>
      <c r="C40" s="81"/>
      <c r="D40" s="85"/>
      <c r="E40" s="86"/>
      <c r="F40" s="82"/>
      <c r="G40" s="83"/>
      <c r="H40" s="83"/>
      <c r="I40" s="83"/>
      <c r="J40" s="83"/>
      <c r="K40" s="83"/>
      <c r="L40" s="83"/>
      <c r="M40" s="83"/>
      <c r="N40" s="176"/>
      <c r="O40" s="97"/>
      <c r="P40" s="97"/>
      <c r="Q40" s="128"/>
      <c r="R40" s="83"/>
      <c r="S40" s="83"/>
      <c r="T40" s="83"/>
      <c r="U40" s="355"/>
      <c r="V40" s="364" t="b">
        <f t="shared" si="0"/>
        <v>1</v>
      </c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IB40" s="72"/>
      <c r="IC40" s="72"/>
      <c r="ID40" s="72"/>
      <c r="IE40" s="72"/>
      <c r="IF40" s="72"/>
      <c r="IG40" s="72"/>
    </row>
    <row r="41" spans="1:241" s="71" customFormat="1" ht="15.75" x14ac:dyDescent="0.25">
      <c r="A41" s="150"/>
      <c r="B41" s="80"/>
      <c r="C41" s="81"/>
      <c r="D41" s="85"/>
      <c r="E41" s="86"/>
      <c r="F41" s="82"/>
      <c r="G41" s="83"/>
      <c r="H41" s="83"/>
      <c r="I41" s="83"/>
      <c r="J41" s="83"/>
      <c r="K41" s="83"/>
      <c r="L41" s="83"/>
      <c r="M41" s="83"/>
      <c r="N41" s="176"/>
      <c r="O41" s="97"/>
      <c r="P41" s="97"/>
      <c r="Q41" s="128"/>
      <c r="R41" s="83"/>
      <c r="S41" s="83"/>
      <c r="T41" s="83"/>
      <c r="U41" s="355"/>
      <c r="V41" s="364" t="b">
        <f t="shared" si="0"/>
        <v>1</v>
      </c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IB41" s="72"/>
      <c r="IC41" s="72"/>
      <c r="ID41" s="72"/>
      <c r="IE41" s="72"/>
      <c r="IF41" s="72"/>
      <c r="IG41" s="72"/>
    </row>
    <row r="42" spans="1:241" s="71" customFormat="1" ht="15.75" x14ac:dyDescent="0.25">
      <c r="A42" s="150"/>
      <c r="B42" s="80"/>
      <c r="C42" s="81"/>
      <c r="D42" s="85"/>
      <c r="E42" s="86"/>
      <c r="F42" s="82"/>
      <c r="G42" s="83"/>
      <c r="H42" s="83"/>
      <c r="I42" s="83"/>
      <c r="J42" s="83"/>
      <c r="K42" s="83"/>
      <c r="L42" s="83"/>
      <c r="M42" s="83"/>
      <c r="N42" s="176"/>
      <c r="O42" s="97"/>
      <c r="P42" s="97"/>
      <c r="Q42" s="128"/>
      <c r="R42" s="83"/>
      <c r="S42" s="83"/>
      <c r="T42" s="83"/>
      <c r="U42" s="355"/>
      <c r="V42" s="364" t="b">
        <f t="shared" si="0"/>
        <v>1</v>
      </c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IB42" s="72"/>
      <c r="IC42" s="72"/>
      <c r="ID42" s="72"/>
      <c r="IE42" s="72"/>
      <c r="IF42" s="72"/>
      <c r="IG42" s="72"/>
    </row>
    <row r="43" spans="1:241" s="110" customFormat="1" ht="15.75" x14ac:dyDescent="0.25">
      <c r="A43" s="153"/>
      <c r="B43" s="120"/>
      <c r="C43" s="121"/>
      <c r="D43" s="122"/>
      <c r="E43" s="123"/>
      <c r="F43" s="124"/>
      <c r="G43" s="125"/>
      <c r="H43" s="125"/>
      <c r="I43" s="125"/>
      <c r="J43" s="125"/>
      <c r="K43" s="125"/>
      <c r="L43" s="125"/>
      <c r="M43" s="125"/>
      <c r="N43" s="178"/>
      <c r="O43" s="186"/>
      <c r="P43" s="186"/>
      <c r="Q43" s="185"/>
      <c r="R43" s="125"/>
      <c r="S43" s="125"/>
      <c r="T43" s="125"/>
      <c r="U43" s="361"/>
      <c r="V43" s="364" t="b">
        <f t="shared" si="0"/>
        <v>1</v>
      </c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370"/>
      <c r="AO43" s="370"/>
      <c r="AP43" s="370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IB43" s="117"/>
      <c r="IC43" s="117"/>
      <c r="ID43" s="117"/>
      <c r="IE43" s="117"/>
      <c r="IF43" s="117"/>
      <c r="IG43" s="117"/>
    </row>
    <row r="44" spans="1:241" s="71" customFormat="1" ht="15.75" x14ac:dyDescent="0.25">
      <c r="A44" s="150"/>
      <c r="B44" s="80"/>
      <c r="C44" s="81"/>
      <c r="D44" s="85"/>
      <c r="E44" s="86"/>
      <c r="F44" s="82"/>
      <c r="G44" s="83"/>
      <c r="H44" s="83"/>
      <c r="I44" s="83"/>
      <c r="J44" s="83"/>
      <c r="K44" s="83"/>
      <c r="L44" s="83"/>
      <c r="M44" s="83"/>
      <c r="N44" s="176"/>
      <c r="O44" s="97"/>
      <c r="P44" s="97"/>
      <c r="Q44" s="128"/>
      <c r="R44" s="83"/>
      <c r="S44" s="83"/>
      <c r="T44" s="83"/>
      <c r="U44" s="355"/>
      <c r="V44" s="364" t="b">
        <f t="shared" si="0"/>
        <v>1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IB44" s="72"/>
      <c r="IC44" s="72"/>
      <c r="ID44" s="72"/>
      <c r="IE44" s="72"/>
      <c r="IF44" s="72"/>
      <c r="IG44" s="72"/>
    </row>
    <row r="45" spans="1:241" s="71" customFormat="1" ht="15.75" x14ac:dyDescent="0.25">
      <c r="A45" s="150"/>
      <c r="B45" s="80"/>
      <c r="C45" s="81"/>
      <c r="D45" s="85"/>
      <c r="E45" s="86"/>
      <c r="F45" s="82"/>
      <c r="G45" s="83"/>
      <c r="H45" s="83"/>
      <c r="I45" s="83"/>
      <c r="J45" s="83"/>
      <c r="K45" s="83"/>
      <c r="L45" s="83"/>
      <c r="M45" s="83"/>
      <c r="N45" s="176"/>
      <c r="O45" s="97"/>
      <c r="P45" s="97"/>
      <c r="Q45" s="128"/>
      <c r="R45" s="83"/>
      <c r="S45" s="83"/>
      <c r="T45" s="83"/>
      <c r="U45" s="355"/>
      <c r="V45" s="364" t="b">
        <f t="shared" si="0"/>
        <v>1</v>
      </c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IB45" s="72"/>
      <c r="IC45" s="72"/>
      <c r="ID45" s="72"/>
      <c r="IE45" s="72"/>
      <c r="IF45" s="72"/>
      <c r="IG45" s="72"/>
    </row>
    <row r="46" spans="1:241" s="71" customFormat="1" ht="15.75" x14ac:dyDescent="0.25">
      <c r="A46" s="150"/>
      <c r="B46" s="80"/>
      <c r="C46" s="81"/>
      <c r="D46" s="85"/>
      <c r="E46" s="86"/>
      <c r="F46" s="82"/>
      <c r="G46" s="83"/>
      <c r="H46" s="83"/>
      <c r="I46" s="83"/>
      <c r="J46" s="83"/>
      <c r="K46" s="83"/>
      <c r="L46" s="83"/>
      <c r="M46" s="83"/>
      <c r="N46" s="176"/>
      <c r="O46" s="97"/>
      <c r="P46" s="97"/>
      <c r="Q46" s="128"/>
      <c r="R46" s="83"/>
      <c r="S46" s="83"/>
      <c r="T46" s="83"/>
      <c r="U46" s="355"/>
      <c r="V46" s="364" t="b">
        <f t="shared" si="0"/>
        <v>1</v>
      </c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IB46" s="72"/>
      <c r="IC46" s="72"/>
      <c r="ID46" s="72"/>
      <c r="IE46" s="72"/>
      <c r="IF46" s="72"/>
      <c r="IG46" s="72"/>
    </row>
    <row r="47" spans="1:241" s="71" customFormat="1" ht="15.75" x14ac:dyDescent="0.25">
      <c r="A47" s="150"/>
      <c r="B47" s="80"/>
      <c r="C47" s="81"/>
      <c r="D47" s="85"/>
      <c r="E47" s="86"/>
      <c r="F47" s="82"/>
      <c r="G47" s="83"/>
      <c r="H47" s="83"/>
      <c r="I47" s="83"/>
      <c r="J47" s="83"/>
      <c r="K47" s="83"/>
      <c r="L47" s="83"/>
      <c r="M47" s="83"/>
      <c r="N47" s="176"/>
      <c r="O47" s="97"/>
      <c r="P47" s="97"/>
      <c r="Q47" s="128"/>
      <c r="R47" s="83"/>
      <c r="S47" s="83"/>
      <c r="T47" s="83"/>
      <c r="U47" s="355"/>
      <c r="V47" s="364" t="b">
        <f t="shared" si="0"/>
        <v>1</v>
      </c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IB47" s="72"/>
      <c r="IC47" s="72"/>
      <c r="ID47" s="72"/>
      <c r="IE47" s="72"/>
      <c r="IF47" s="72"/>
      <c r="IG47" s="72"/>
    </row>
    <row r="48" spans="1:241" s="71" customFormat="1" ht="15.75" x14ac:dyDescent="0.25">
      <c r="A48" s="150"/>
      <c r="B48" s="80"/>
      <c r="C48" s="81"/>
      <c r="D48" s="85"/>
      <c r="E48" s="86"/>
      <c r="F48" s="82"/>
      <c r="G48" s="83"/>
      <c r="H48" s="83"/>
      <c r="I48" s="83"/>
      <c r="J48" s="83"/>
      <c r="K48" s="83"/>
      <c r="L48" s="83"/>
      <c r="M48" s="83"/>
      <c r="N48" s="176"/>
      <c r="O48" s="97"/>
      <c r="P48" s="97"/>
      <c r="Q48" s="128"/>
      <c r="R48" s="83"/>
      <c r="S48" s="83"/>
      <c r="T48" s="83"/>
      <c r="U48" s="355" t="s">
        <v>21</v>
      </c>
      <c r="V48" s="364" t="b">
        <f t="shared" si="0"/>
        <v>1</v>
      </c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IB48" s="72"/>
      <c r="IC48" s="72"/>
      <c r="ID48" s="72"/>
      <c r="IE48" s="72"/>
      <c r="IF48" s="72"/>
      <c r="IG48" s="72"/>
    </row>
    <row r="49" spans="1:241" s="71" customFormat="1" ht="15.75" x14ac:dyDescent="0.25">
      <c r="A49" s="150"/>
      <c r="B49" s="80"/>
      <c r="C49" s="81"/>
      <c r="D49" s="85"/>
      <c r="E49" s="86"/>
      <c r="F49" s="82"/>
      <c r="G49" s="90"/>
      <c r="H49" s="90"/>
      <c r="I49" s="83"/>
      <c r="J49" s="83"/>
      <c r="K49" s="83"/>
      <c r="L49" s="83"/>
      <c r="M49" s="83"/>
      <c r="N49" s="176"/>
      <c r="O49" s="97"/>
      <c r="P49" s="97"/>
      <c r="Q49" s="128"/>
      <c r="R49" s="83" t="s">
        <v>23</v>
      </c>
      <c r="S49" s="83"/>
      <c r="T49" s="83"/>
      <c r="U49" s="355"/>
      <c r="V49" s="364" t="b">
        <f t="shared" si="0"/>
        <v>1</v>
      </c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IB49" s="72"/>
      <c r="IC49" s="72"/>
      <c r="ID49" s="72"/>
      <c r="IE49" s="72"/>
      <c r="IF49" s="72"/>
      <c r="IG49" s="72"/>
    </row>
    <row r="50" spans="1:241" s="67" customFormat="1" ht="15.75" x14ac:dyDescent="0.25">
      <c r="A50" s="148"/>
      <c r="B50" s="43"/>
      <c r="C50" s="47"/>
      <c r="D50" s="48"/>
      <c r="E50" s="63"/>
      <c r="F50" s="126"/>
      <c r="G50" s="97"/>
      <c r="H50" s="97"/>
      <c r="I50" s="128"/>
      <c r="J50" s="83"/>
      <c r="K50" s="83"/>
      <c r="L50" s="97"/>
      <c r="M50" s="97"/>
      <c r="N50" s="176"/>
      <c r="O50" s="97"/>
      <c r="P50" s="97"/>
      <c r="Q50" s="181"/>
      <c r="R50" s="97"/>
      <c r="S50" s="97"/>
      <c r="T50" s="97"/>
      <c r="U50" s="127"/>
      <c r="V50" s="364" t="b">
        <f t="shared" si="0"/>
        <v>1</v>
      </c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</row>
    <row r="51" spans="1:241" s="67" customFormat="1" ht="16.5" thickBot="1" x14ac:dyDescent="0.3">
      <c r="A51" s="315"/>
      <c r="B51" s="316"/>
      <c r="C51" s="317"/>
      <c r="D51" s="318"/>
      <c r="E51" s="319"/>
      <c r="F51" s="320"/>
      <c r="G51" s="322"/>
      <c r="H51" s="353"/>
      <c r="I51" s="90"/>
      <c r="J51" s="90"/>
      <c r="K51" s="90"/>
      <c r="L51" s="321"/>
      <c r="M51" s="322"/>
      <c r="N51" s="172"/>
      <c r="O51" s="321"/>
      <c r="P51" s="321"/>
      <c r="Q51" s="323"/>
      <c r="R51" s="321"/>
      <c r="S51" s="321"/>
      <c r="T51" s="321"/>
      <c r="U51" s="362"/>
      <c r="V51" s="366" t="b">
        <f t="shared" si="0"/>
        <v>1</v>
      </c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</row>
    <row r="52" spans="1:241" s="351" customFormat="1" ht="29.25" customHeight="1" thickBot="1" x14ac:dyDescent="0.3">
      <c r="A52" s="324"/>
      <c r="B52" s="325" t="s">
        <v>6</v>
      </c>
      <c r="C52" s="326"/>
      <c r="D52" s="327">
        <f>SUM(F52)</f>
        <v>8385</v>
      </c>
      <c r="E52" s="328"/>
      <c r="F52" s="329">
        <f>SUM(F3:F51)</f>
        <v>8385</v>
      </c>
      <c r="G52" s="330">
        <f>SUM(G3:G51)</f>
        <v>6000</v>
      </c>
      <c r="H52" s="331">
        <f>SUM(H3:H51)</f>
        <v>0</v>
      </c>
      <c r="I52" s="330">
        <f>SUM(I3:I51)</f>
        <v>0</v>
      </c>
      <c r="J52" s="330">
        <v>0</v>
      </c>
      <c r="K52" s="330">
        <f>SUM(K3:K51)</f>
        <v>0</v>
      </c>
      <c r="L52" s="330">
        <f>SUM(L3:L51)</f>
        <v>75</v>
      </c>
      <c r="M52" s="330">
        <f>SUM(M3:M51)</f>
        <v>980</v>
      </c>
      <c r="N52" s="332">
        <f>SUM(N3:N51)</f>
        <v>0</v>
      </c>
      <c r="O52" s="330">
        <f>SUM(O3:O51)</f>
        <v>0</v>
      </c>
      <c r="P52" s="330">
        <v>0</v>
      </c>
      <c r="Q52" s="330">
        <f>SUM(Q3:Q51)</f>
        <v>0</v>
      </c>
      <c r="R52" s="330">
        <f>SUM(R3:R51)</f>
        <v>1200</v>
      </c>
      <c r="S52" s="330">
        <f>SUM(S3:S51)</f>
        <v>130</v>
      </c>
      <c r="T52" s="330">
        <f>SUM(T3:T51)</f>
        <v>0</v>
      </c>
      <c r="U52" s="330">
        <f>SUM(U3:U51)</f>
        <v>0</v>
      </c>
      <c r="V52" s="35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</row>
    <row r="53" spans="1:241" s="15" customFormat="1" x14ac:dyDescent="0.2">
      <c r="A53" s="344"/>
      <c r="C53" s="345"/>
      <c r="D53" s="40"/>
      <c r="E53" s="346"/>
      <c r="F53" s="347"/>
      <c r="G53" s="348"/>
      <c r="H53" s="348"/>
      <c r="I53" s="348"/>
      <c r="J53" s="348"/>
      <c r="K53" s="348"/>
      <c r="L53" s="349"/>
      <c r="M53" s="348"/>
      <c r="N53" s="350"/>
      <c r="O53" s="348"/>
      <c r="P53" s="348"/>
      <c r="Q53" s="349"/>
      <c r="R53" s="349"/>
      <c r="S53" s="349"/>
      <c r="T53" s="349"/>
      <c r="U53" s="349"/>
      <c r="V53" s="35"/>
    </row>
    <row r="54" spans="1:241" ht="21" customHeight="1" x14ac:dyDescent="0.2">
      <c r="F54" s="16"/>
      <c r="G54" s="17"/>
      <c r="H54" s="17"/>
      <c r="I54" s="17"/>
      <c r="J54" s="17"/>
      <c r="K54" s="17"/>
      <c r="L54" s="17"/>
      <c r="M54" s="17"/>
      <c r="O54" s="39"/>
      <c r="P54" s="39"/>
      <c r="Q54" s="17"/>
      <c r="R54" s="17"/>
      <c r="S54" s="17"/>
      <c r="T54" s="17"/>
      <c r="U54" s="17"/>
      <c r="V54" s="35"/>
    </row>
    <row r="55" spans="1:241" ht="18" customHeight="1" x14ac:dyDescent="0.2">
      <c r="F55" s="16"/>
      <c r="G55" s="18"/>
      <c r="H55" s="18"/>
      <c r="I55" s="18"/>
      <c r="J55" s="18"/>
      <c r="K55" s="18"/>
      <c r="L55" s="18"/>
      <c r="M55" s="18"/>
      <c r="N55" s="31"/>
      <c r="O55" s="19"/>
      <c r="P55" s="19"/>
      <c r="Q55" s="17"/>
      <c r="R55" s="17"/>
      <c r="S55" s="17"/>
      <c r="T55" s="17"/>
      <c r="U55" s="17"/>
      <c r="V55" s="35"/>
    </row>
    <row r="56" spans="1:241" x14ac:dyDescent="0.2">
      <c r="F56" s="16"/>
      <c r="G56" s="17"/>
      <c r="H56" s="17"/>
      <c r="I56" s="17"/>
      <c r="J56" s="17"/>
      <c r="K56" s="17"/>
      <c r="L56" s="17"/>
      <c r="M56" s="17"/>
      <c r="O56" s="17"/>
      <c r="P56" s="17"/>
      <c r="Q56" s="17"/>
      <c r="R56" s="17"/>
      <c r="S56" s="17"/>
      <c r="T56" s="17"/>
      <c r="U56" s="17"/>
      <c r="V56" s="35"/>
    </row>
    <row r="57" spans="1:241" x14ac:dyDescent="0.2">
      <c r="F57" s="16"/>
      <c r="G57" s="17"/>
      <c r="H57" s="17"/>
      <c r="I57" s="17"/>
      <c r="J57" s="17"/>
      <c r="K57" s="17"/>
      <c r="L57" s="17"/>
      <c r="M57" s="17"/>
      <c r="O57" s="17"/>
      <c r="P57" s="17"/>
      <c r="Q57" s="17"/>
      <c r="R57" s="39"/>
      <c r="S57" s="17"/>
      <c r="T57" s="17"/>
      <c r="U57" s="17"/>
      <c r="V57" s="35"/>
    </row>
    <row r="58" spans="1:241" x14ac:dyDescent="0.2">
      <c r="F58" s="16"/>
      <c r="G58" s="17"/>
      <c r="H58" s="17"/>
      <c r="I58" s="17"/>
      <c r="J58" s="17"/>
      <c r="K58" s="17"/>
      <c r="L58" s="17"/>
      <c r="M58" s="17"/>
      <c r="O58" s="17"/>
      <c r="P58" s="17"/>
      <c r="Q58" s="17"/>
      <c r="R58" s="39"/>
      <c r="S58" s="17"/>
      <c r="T58" s="17"/>
      <c r="U58" s="17"/>
      <c r="V58" s="35"/>
    </row>
    <row r="59" spans="1:241" x14ac:dyDescent="0.2">
      <c r="R59" s="15"/>
      <c r="V59" s="35"/>
    </row>
    <row r="60" spans="1:241" x14ac:dyDescent="0.2">
      <c r="R60" s="15"/>
      <c r="V60" s="35"/>
    </row>
    <row r="61" spans="1:241" x14ac:dyDescent="0.2">
      <c r="M61" s="20"/>
      <c r="R61" s="15"/>
      <c r="V61" s="35"/>
    </row>
    <row r="62" spans="1:241" x14ac:dyDescent="0.2">
      <c r="R62" s="15"/>
      <c r="V62" s="35"/>
    </row>
    <row r="63" spans="1:241" x14ac:dyDescent="0.2">
      <c r="R63" s="15"/>
      <c r="V63" s="35"/>
    </row>
    <row r="64" spans="1:241" x14ac:dyDescent="0.2">
      <c r="V64" s="35"/>
    </row>
    <row r="65" spans="22:22" x14ac:dyDescent="0.2">
      <c r="V65" s="35"/>
    </row>
    <row r="66" spans="22:22" x14ac:dyDescent="0.2">
      <c r="V66" s="35"/>
    </row>
    <row r="67" spans="22:22" x14ac:dyDescent="0.2">
      <c r="V67" s="35"/>
    </row>
    <row r="68" spans="22:22" x14ac:dyDescent="0.2">
      <c r="V68" s="35"/>
    </row>
    <row r="69" spans="22:22" x14ac:dyDescent="0.2">
      <c r="V69" s="35"/>
    </row>
    <row r="70" spans="22:22" x14ac:dyDescent="0.2">
      <c r="V70" s="35"/>
    </row>
    <row r="71" spans="22:22" x14ac:dyDescent="0.2">
      <c r="V71" s="35"/>
    </row>
    <row r="72" spans="22:22" x14ac:dyDescent="0.2">
      <c r="V72" s="35"/>
    </row>
    <row r="73" spans="22:22" x14ac:dyDescent="0.2">
      <c r="V73" s="35"/>
    </row>
    <row r="74" spans="22:22" x14ac:dyDescent="0.2">
      <c r="V74" s="35"/>
    </row>
    <row r="75" spans="22:22" x14ac:dyDescent="0.2">
      <c r="V75" s="35"/>
    </row>
    <row r="76" spans="22:22" x14ac:dyDescent="0.2">
      <c r="V76" s="35"/>
    </row>
    <row r="77" spans="22:22" x14ac:dyDescent="0.2">
      <c r="V77" s="35"/>
    </row>
    <row r="78" spans="22:22" x14ac:dyDescent="0.2">
      <c r="V78" s="35"/>
    </row>
    <row r="79" spans="22:22" x14ac:dyDescent="0.2">
      <c r="V79" s="35"/>
    </row>
    <row r="80" spans="22:22" x14ac:dyDescent="0.2">
      <c r="V80" s="35"/>
    </row>
    <row r="81" spans="22:22" x14ac:dyDescent="0.2">
      <c r="V81" s="35"/>
    </row>
    <row r="82" spans="22:22" x14ac:dyDescent="0.2">
      <c r="V82" s="35"/>
    </row>
    <row r="83" spans="22:22" x14ac:dyDescent="0.2">
      <c r="V83" s="35"/>
    </row>
    <row r="84" spans="22:22" x14ac:dyDescent="0.2">
      <c r="V84" s="35"/>
    </row>
    <row r="85" spans="22:22" x14ac:dyDescent="0.2">
      <c r="V85" s="35"/>
    </row>
    <row r="86" spans="22:22" x14ac:dyDescent="0.2">
      <c r="V86" s="35"/>
    </row>
    <row r="87" spans="22:22" x14ac:dyDescent="0.2">
      <c r="V87" s="35"/>
    </row>
    <row r="88" spans="22:22" x14ac:dyDescent="0.2">
      <c r="V88" s="35"/>
    </row>
    <row r="89" spans="22:22" x14ac:dyDescent="0.2">
      <c r="V89" s="35"/>
    </row>
    <row r="90" spans="22:22" x14ac:dyDescent="0.2">
      <c r="V90" s="35"/>
    </row>
    <row r="91" spans="22:22" x14ac:dyDescent="0.2">
      <c r="V91" s="35"/>
    </row>
    <row r="92" spans="22:22" x14ac:dyDescent="0.2">
      <c r="V92" s="35"/>
    </row>
    <row r="93" spans="22:22" x14ac:dyDescent="0.2">
      <c r="V93" s="35"/>
    </row>
    <row r="94" spans="22:22" x14ac:dyDescent="0.2">
      <c r="V94" s="35"/>
    </row>
    <row r="95" spans="22:22" x14ac:dyDescent="0.2">
      <c r="V95" s="35"/>
    </row>
    <row r="96" spans="22:22" x14ac:dyDescent="0.2">
      <c r="V96" s="35"/>
    </row>
    <row r="97" spans="22:22" x14ac:dyDescent="0.2">
      <c r="V97" s="35"/>
    </row>
    <row r="98" spans="22:22" x14ac:dyDescent="0.2">
      <c r="V98" s="35"/>
    </row>
    <row r="99" spans="22:22" x14ac:dyDescent="0.2">
      <c r="V99" s="35"/>
    </row>
    <row r="100" spans="22:22" x14ac:dyDescent="0.2">
      <c r="V100" s="35"/>
    </row>
    <row r="101" spans="22:22" x14ac:dyDescent="0.2">
      <c r="V101" s="35"/>
    </row>
    <row r="102" spans="22:22" x14ac:dyDescent="0.2">
      <c r="V102" s="35"/>
    </row>
    <row r="103" spans="22:22" x14ac:dyDescent="0.2">
      <c r="V103" s="35"/>
    </row>
    <row r="104" spans="22:22" x14ac:dyDescent="0.2">
      <c r="V104" s="35"/>
    </row>
    <row r="105" spans="22:22" x14ac:dyDescent="0.2">
      <c r="V105" s="35"/>
    </row>
    <row r="106" spans="22:22" x14ac:dyDescent="0.2">
      <c r="V106" s="35"/>
    </row>
    <row r="107" spans="22:22" x14ac:dyDescent="0.2">
      <c r="V107" s="35"/>
    </row>
    <row r="108" spans="22:22" x14ac:dyDescent="0.2">
      <c r="V108" s="35"/>
    </row>
    <row r="109" spans="22:22" x14ac:dyDescent="0.2">
      <c r="V109" s="35"/>
    </row>
    <row r="110" spans="22:22" x14ac:dyDescent="0.2">
      <c r="V110" s="35"/>
    </row>
    <row r="111" spans="22:22" x14ac:dyDescent="0.2">
      <c r="V111" s="35"/>
    </row>
    <row r="112" spans="22:22" x14ac:dyDescent="0.2">
      <c r="V112" s="35"/>
    </row>
    <row r="113" spans="22:22" x14ac:dyDescent="0.2">
      <c r="V113" s="35"/>
    </row>
    <row r="114" spans="22:22" x14ac:dyDescent="0.2">
      <c r="V114" s="35"/>
    </row>
    <row r="115" spans="22:22" x14ac:dyDescent="0.2">
      <c r="V115" s="35"/>
    </row>
    <row r="116" spans="22:22" x14ac:dyDescent="0.2">
      <c r="V116" s="35"/>
    </row>
    <row r="117" spans="22:22" x14ac:dyDescent="0.2">
      <c r="V117" s="35"/>
    </row>
    <row r="118" spans="22:22" x14ac:dyDescent="0.2">
      <c r="V118" s="35"/>
    </row>
    <row r="119" spans="22:22" x14ac:dyDescent="0.2">
      <c r="V119" s="35"/>
    </row>
    <row r="120" spans="22:22" x14ac:dyDescent="0.2">
      <c r="V120" s="35"/>
    </row>
    <row r="121" spans="22:22" x14ac:dyDescent="0.2">
      <c r="V121" s="35"/>
    </row>
    <row r="122" spans="22:22" x14ac:dyDescent="0.2">
      <c r="V122" s="35"/>
    </row>
    <row r="123" spans="22:22" x14ac:dyDescent="0.2">
      <c r="V123" s="35"/>
    </row>
    <row r="124" spans="22:22" x14ac:dyDescent="0.2">
      <c r="V124" s="35"/>
    </row>
    <row r="125" spans="22:22" x14ac:dyDescent="0.2">
      <c r="V125" s="35"/>
    </row>
    <row r="126" spans="22:22" x14ac:dyDescent="0.2">
      <c r="V126" s="35"/>
    </row>
    <row r="127" spans="22:22" x14ac:dyDescent="0.2">
      <c r="V127" s="35"/>
    </row>
    <row r="128" spans="22:22" x14ac:dyDescent="0.2">
      <c r="V128" s="35"/>
    </row>
    <row r="129" spans="22:22" x14ac:dyDescent="0.2">
      <c r="V129" s="35"/>
    </row>
    <row r="130" spans="22:22" x14ac:dyDescent="0.2">
      <c r="V130" s="35"/>
    </row>
    <row r="131" spans="22:22" x14ac:dyDescent="0.2">
      <c r="V131" s="35"/>
    </row>
    <row r="132" spans="22:22" x14ac:dyDescent="0.2">
      <c r="V132" s="35"/>
    </row>
    <row r="133" spans="22:22" x14ac:dyDescent="0.2">
      <c r="V133" s="35"/>
    </row>
    <row r="134" spans="22:22" x14ac:dyDescent="0.2">
      <c r="V134" s="35"/>
    </row>
    <row r="135" spans="22:22" x14ac:dyDescent="0.2">
      <c r="V135" s="35"/>
    </row>
    <row r="136" spans="22:22" x14ac:dyDescent="0.2">
      <c r="V136" s="35"/>
    </row>
    <row r="137" spans="22:22" x14ac:dyDescent="0.2">
      <c r="V137" s="35"/>
    </row>
    <row r="138" spans="22:22" x14ac:dyDescent="0.2">
      <c r="V138" s="35"/>
    </row>
    <row r="139" spans="22:22" x14ac:dyDescent="0.2">
      <c r="V139" s="35"/>
    </row>
    <row r="140" spans="22:22" x14ac:dyDescent="0.2">
      <c r="V140" s="35"/>
    </row>
    <row r="141" spans="22:22" x14ac:dyDescent="0.2">
      <c r="V141" s="35"/>
    </row>
    <row r="142" spans="22:22" x14ac:dyDescent="0.2">
      <c r="V142" s="35"/>
    </row>
    <row r="143" spans="22:22" x14ac:dyDescent="0.2">
      <c r="V143" s="35"/>
    </row>
    <row r="144" spans="22:22" x14ac:dyDescent="0.2">
      <c r="V144" s="35"/>
    </row>
    <row r="145" spans="22:22" x14ac:dyDescent="0.2">
      <c r="V145" s="35"/>
    </row>
    <row r="146" spans="22:22" x14ac:dyDescent="0.2">
      <c r="V146" s="35"/>
    </row>
    <row r="147" spans="22:22" x14ac:dyDescent="0.2">
      <c r="V147" s="35"/>
    </row>
    <row r="148" spans="22:22" x14ac:dyDescent="0.2">
      <c r="V148" s="35"/>
    </row>
    <row r="149" spans="22:22" x14ac:dyDescent="0.2">
      <c r="V149" s="35"/>
    </row>
    <row r="150" spans="22:22" x14ac:dyDescent="0.2">
      <c r="V150" s="35"/>
    </row>
    <row r="151" spans="22:22" x14ac:dyDescent="0.2">
      <c r="V151" s="35"/>
    </row>
    <row r="152" spans="22:22" x14ac:dyDescent="0.2">
      <c r="V152" s="35"/>
    </row>
    <row r="153" spans="22:22" x14ac:dyDescent="0.2">
      <c r="V153" s="35"/>
    </row>
    <row r="154" spans="22:22" x14ac:dyDescent="0.2">
      <c r="V154" s="35"/>
    </row>
    <row r="155" spans="22:22" x14ac:dyDescent="0.2">
      <c r="V155" s="35"/>
    </row>
    <row r="156" spans="22:22" x14ac:dyDescent="0.2">
      <c r="V156" s="35"/>
    </row>
    <row r="157" spans="22:22" x14ac:dyDescent="0.2">
      <c r="V157" s="35"/>
    </row>
    <row r="158" spans="22:22" x14ac:dyDescent="0.2">
      <c r="V158" s="35"/>
    </row>
    <row r="159" spans="22:22" x14ac:dyDescent="0.2">
      <c r="V159" s="35"/>
    </row>
    <row r="160" spans="22:22" x14ac:dyDescent="0.2">
      <c r="V160" s="35"/>
    </row>
    <row r="161" spans="22:22" x14ac:dyDescent="0.2">
      <c r="V161" s="35"/>
    </row>
    <row r="162" spans="22:22" x14ac:dyDescent="0.2">
      <c r="V162" s="35"/>
    </row>
    <row r="163" spans="22:22" x14ac:dyDescent="0.2">
      <c r="V163" s="35"/>
    </row>
    <row r="164" spans="22:22" x14ac:dyDescent="0.2">
      <c r="V164" s="35"/>
    </row>
    <row r="165" spans="22:22" x14ac:dyDescent="0.2">
      <c r="V165" s="35"/>
    </row>
    <row r="166" spans="22:22" x14ac:dyDescent="0.2">
      <c r="V166" s="35"/>
    </row>
    <row r="167" spans="22:22" x14ac:dyDescent="0.2">
      <c r="V167" s="38"/>
    </row>
  </sheetData>
  <mergeCells count="1">
    <mergeCell ref="A1:V1"/>
  </mergeCells>
  <phoneticPr fontId="0" type="noConversion"/>
  <printOptions horizontalCentered="1"/>
  <pageMargins left="0" right="0" top="0" bottom="0.19685039370078741" header="0.51181102362204722" footer="0.51181102362204722"/>
  <pageSetup paperSize="9" scale="62" firstPageNumber="0" orientation="landscape" horizontalDpi="300" verticalDpi="300"/>
  <headerFooter alignWithMargins="0">
    <oddHeader>&amp;LAPEL OISE
Exercice comptable 2012-2013</oddHeader>
    <oddFooter>&amp;RMise à jour le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zoomScale="53" zoomScaleNormal="53" workbookViewId="0">
      <selection activeCell="K47" sqref="K47"/>
    </sheetView>
  </sheetViews>
  <sheetFormatPr baseColWidth="10" defaultRowHeight="12.75" x14ac:dyDescent="0.2"/>
  <cols>
    <col min="1" max="1" width="14.7109375" style="21" customWidth="1"/>
    <col min="2" max="2" width="5.140625" style="21" customWidth="1"/>
    <col min="3" max="3" width="13.85546875" style="21" customWidth="1"/>
    <col min="4" max="4" width="53.42578125" style="21" customWidth="1"/>
    <col min="5" max="5" width="6.140625" style="188" customWidth="1"/>
    <col min="6" max="6" width="20.7109375" style="21" customWidth="1"/>
    <col min="7" max="7" width="19.42578125" style="27" customWidth="1"/>
    <col min="8" max="8" width="19.140625" style="28" customWidth="1"/>
    <col min="9" max="9" width="11.42578125" style="29" customWidth="1"/>
    <col min="10" max="10" width="15" style="29" customWidth="1"/>
    <col min="11" max="11" width="22.140625" style="29" customWidth="1"/>
    <col min="12" max="12" width="18.42578125" style="29" customWidth="1"/>
    <col min="13" max="14" width="13.28515625" style="21" customWidth="1"/>
    <col min="15" max="15" width="15.140625" style="21" customWidth="1"/>
    <col min="16" max="16" width="12.7109375" style="21" customWidth="1"/>
    <col min="17" max="17" width="10.42578125" style="191" customWidth="1"/>
    <col min="18" max="16384" width="11.42578125" style="21"/>
  </cols>
  <sheetData>
    <row r="1" spans="1:21" s="190" customFormat="1" ht="124.5" customHeight="1" thickBot="1" x14ac:dyDescent="0.25">
      <c r="A1" s="482" t="s">
        <v>78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4"/>
      <c r="U1" s="190" t="s">
        <v>18</v>
      </c>
    </row>
    <row r="2" spans="1:21" s="189" customFormat="1" ht="144.75" customHeight="1" thickBot="1" x14ac:dyDescent="0.3">
      <c r="A2" s="199" t="s">
        <v>1</v>
      </c>
      <c r="B2" s="340" t="s">
        <v>13</v>
      </c>
      <c r="C2" s="338" t="s">
        <v>12</v>
      </c>
      <c r="D2" s="199" t="s">
        <v>2</v>
      </c>
      <c r="E2" s="340" t="s">
        <v>13</v>
      </c>
      <c r="F2" s="195" t="s">
        <v>3</v>
      </c>
      <c r="G2" s="196" t="s">
        <v>4</v>
      </c>
      <c r="H2" s="197" t="s">
        <v>24</v>
      </c>
      <c r="I2" s="198" t="s">
        <v>25</v>
      </c>
      <c r="J2" s="197" t="s">
        <v>26</v>
      </c>
      <c r="K2" s="197" t="s">
        <v>27</v>
      </c>
      <c r="L2" s="197" t="s">
        <v>28</v>
      </c>
      <c r="M2" s="193" t="s">
        <v>29</v>
      </c>
      <c r="N2" s="193" t="s">
        <v>30</v>
      </c>
      <c r="O2" s="193" t="s">
        <v>50</v>
      </c>
      <c r="P2" s="194" t="s">
        <v>31</v>
      </c>
      <c r="Q2" s="343"/>
    </row>
    <row r="3" spans="1:21" s="22" customFormat="1" ht="21.75" customHeight="1" x14ac:dyDescent="0.25">
      <c r="A3" s="341"/>
      <c r="B3" s="339"/>
      <c r="C3" s="337"/>
      <c r="D3" s="221"/>
      <c r="E3" s="373"/>
      <c r="F3" s="222"/>
      <c r="G3" s="223"/>
      <c r="H3" s="224"/>
      <c r="I3" s="224"/>
      <c r="J3" s="224"/>
      <c r="K3" s="224"/>
      <c r="L3" s="224"/>
      <c r="M3" s="224"/>
      <c r="N3" s="224"/>
      <c r="O3" s="224"/>
      <c r="P3" s="225"/>
      <c r="Q3" s="342"/>
    </row>
    <row r="4" spans="1:21" s="23" customFormat="1" ht="21.75" customHeight="1" x14ac:dyDescent="0.25">
      <c r="A4" s="226"/>
      <c r="B4" s="227"/>
      <c r="C4" s="227"/>
      <c r="D4" s="228" t="s">
        <v>53</v>
      </c>
      <c r="E4" s="229"/>
      <c r="F4" s="229"/>
      <c r="G4" s="230"/>
      <c r="H4" s="231"/>
      <c r="I4" s="231"/>
      <c r="J4" s="231"/>
      <c r="K4" s="231"/>
      <c r="L4" s="231"/>
      <c r="M4" s="231"/>
      <c r="N4" s="231"/>
      <c r="O4" s="231"/>
      <c r="P4" s="232"/>
      <c r="Q4" s="233"/>
    </row>
    <row r="5" spans="1:21" ht="21.75" customHeight="1" x14ac:dyDescent="0.25">
      <c r="A5" s="234"/>
      <c r="B5" s="235"/>
      <c r="C5" s="236"/>
      <c r="D5" s="237"/>
      <c r="E5" s="244"/>
      <c r="F5" s="238"/>
      <c r="G5" s="239"/>
      <c r="H5" s="240"/>
      <c r="I5" s="240"/>
      <c r="J5" s="240"/>
      <c r="K5" s="240"/>
      <c r="L5" s="240"/>
      <c r="M5" s="240"/>
      <c r="N5" s="240"/>
      <c r="O5" s="240"/>
      <c r="P5" s="241"/>
      <c r="Q5" s="242" t="b">
        <f t="shared" ref="Q5:Q13" si="0">SUM(H5:P5)=G5</f>
        <v>1</v>
      </c>
    </row>
    <row r="6" spans="1:21" ht="21.75" customHeight="1" x14ac:dyDescent="0.25">
      <c r="A6" s="467"/>
      <c r="B6" s="235"/>
      <c r="C6" s="236"/>
      <c r="D6" s="237"/>
      <c r="E6" s="244"/>
      <c r="F6" s="238"/>
      <c r="G6" s="239"/>
      <c r="H6" s="240"/>
      <c r="I6" s="240"/>
      <c r="J6" s="240"/>
      <c r="K6" s="240"/>
      <c r="L6" s="240"/>
      <c r="M6" s="240"/>
      <c r="N6" s="240"/>
      <c r="O6" s="240"/>
      <c r="P6" s="241"/>
      <c r="Q6" s="242" t="b">
        <f t="shared" si="0"/>
        <v>1</v>
      </c>
    </row>
    <row r="7" spans="1:21" s="23" customFormat="1" ht="21.75" customHeight="1" x14ac:dyDescent="0.25">
      <c r="A7" s="468"/>
      <c r="B7" s="235"/>
      <c r="C7" s="235"/>
      <c r="D7" s="243"/>
      <c r="E7" s="244"/>
      <c r="F7" s="244"/>
      <c r="G7" s="245"/>
      <c r="H7" s="246"/>
      <c r="I7" s="246"/>
      <c r="J7" s="246"/>
      <c r="K7" s="246"/>
      <c r="L7" s="246"/>
      <c r="M7" s="246"/>
      <c r="N7" s="246"/>
      <c r="O7" s="246"/>
      <c r="P7" s="247"/>
      <c r="Q7" s="242" t="b">
        <f t="shared" si="0"/>
        <v>1</v>
      </c>
    </row>
    <row r="8" spans="1:21" s="23" customFormat="1" ht="21.75" customHeight="1" x14ac:dyDescent="0.25">
      <c r="A8" s="469"/>
      <c r="B8" s="219"/>
      <c r="C8" s="220"/>
      <c r="D8" s="248"/>
      <c r="E8" s="297"/>
      <c r="F8" s="249"/>
      <c r="G8" s="250"/>
      <c r="H8" s="251"/>
      <c r="I8" s="251"/>
      <c r="J8" s="251"/>
      <c r="K8" s="251"/>
      <c r="L8" s="251"/>
      <c r="M8" s="251"/>
      <c r="N8" s="251"/>
      <c r="O8" s="251"/>
      <c r="P8" s="252"/>
      <c r="Q8" s="242" t="b">
        <f t="shared" si="0"/>
        <v>1</v>
      </c>
    </row>
    <row r="9" spans="1:21" ht="21.75" customHeight="1" x14ac:dyDescent="0.25">
      <c r="A9" s="470"/>
      <c r="B9" s="227"/>
      <c r="C9" s="227"/>
      <c r="D9" s="253" t="s">
        <v>54</v>
      </c>
      <c r="E9" s="229"/>
      <c r="F9" s="229"/>
      <c r="G9" s="230"/>
      <c r="H9" s="231"/>
      <c r="I9" s="231"/>
      <c r="J9" s="231"/>
      <c r="K9" s="231"/>
      <c r="L9" s="231"/>
      <c r="M9" s="231"/>
      <c r="N9" s="231"/>
      <c r="O9" s="231"/>
      <c r="P9" s="232"/>
      <c r="Q9" s="233"/>
    </row>
    <row r="10" spans="1:21" ht="21.75" customHeight="1" x14ac:dyDescent="0.25">
      <c r="A10" s="471">
        <v>41562</v>
      </c>
      <c r="B10" s="254"/>
      <c r="C10" s="254"/>
      <c r="D10" s="255" t="s">
        <v>61</v>
      </c>
      <c r="E10" s="374" t="s">
        <v>20</v>
      </c>
      <c r="F10" s="256" t="s">
        <v>65</v>
      </c>
      <c r="G10" s="257">
        <v>330</v>
      </c>
      <c r="H10" s="258"/>
      <c r="I10" s="258"/>
      <c r="J10" s="258"/>
      <c r="K10" s="258">
        <v>330</v>
      </c>
      <c r="L10" s="258"/>
      <c r="M10" s="258"/>
      <c r="N10" s="258"/>
      <c r="O10" s="258"/>
      <c r="P10" s="259"/>
      <c r="Q10" s="242" t="b">
        <f t="shared" si="0"/>
        <v>1</v>
      </c>
    </row>
    <row r="11" spans="1:21" s="24" customFormat="1" ht="21.75" customHeight="1" x14ac:dyDescent="0.25">
      <c r="A11" s="472"/>
      <c r="B11" s="260"/>
      <c r="C11" s="261"/>
      <c r="D11" s="262"/>
      <c r="E11" s="375"/>
      <c r="F11" s="263"/>
      <c r="G11" s="264"/>
      <c r="H11" s="265"/>
      <c r="I11" s="265"/>
      <c r="J11" s="265"/>
      <c r="K11" s="265"/>
      <c r="L11" s="265"/>
      <c r="M11" s="265"/>
      <c r="N11" s="265"/>
      <c r="O11" s="265"/>
      <c r="P11" s="266"/>
      <c r="Q11" s="242" t="b">
        <f t="shared" si="0"/>
        <v>1</v>
      </c>
    </row>
    <row r="12" spans="1:21" s="24" customFormat="1" ht="21.75" customHeight="1" x14ac:dyDescent="0.25">
      <c r="A12" s="472"/>
      <c r="B12" s="260"/>
      <c r="C12" s="261"/>
      <c r="D12" s="262"/>
      <c r="E12" s="375"/>
      <c r="F12" s="263"/>
      <c r="G12" s="264"/>
      <c r="H12" s="265"/>
      <c r="I12" s="265"/>
      <c r="J12" s="265"/>
      <c r="K12" s="265"/>
      <c r="L12" s="265"/>
      <c r="M12" s="265"/>
      <c r="N12" s="265"/>
      <c r="O12" s="265"/>
      <c r="P12" s="266"/>
      <c r="Q12" s="242" t="b">
        <f t="shared" si="0"/>
        <v>1</v>
      </c>
    </row>
    <row r="13" spans="1:21" s="24" customFormat="1" ht="21.75" customHeight="1" x14ac:dyDescent="0.25">
      <c r="A13" s="472"/>
      <c r="B13" s="260"/>
      <c r="C13" s="261"/>
      <c r="D13" s="262"/>
      <c r="E13" s="375"/>
      <c r="F13" s="263"/>
      <c r="G13" s="264"/>
      <c r="H13" s="265"/>
      <c r="I13" s="265"/>
      <c r="J13" s="265"/>
      <c r="K13" s="265"/>
      <c r="L13" s="265"/>
      <c r="M13" s="265"/>
      <c r="N13" s="265"/>
      <c r="O13" s="265"/>
      <c r="P13" s="266"/>
      <c r="Q13" s="242" t="b">
        <f t="shared" si="0"/>
        <v>1</v>
      </c>
    </row>
    <row r="14" spans="1:21" s="24" customFormat="1" ht="21.75" customHeight="1" x14ac:dyDescent="0.25">
      <c r="A14" s="473"/>
      <c r="B14" s="267"/>
      <c r="C14" s="268"/>
      <c r="D14" s="228" t="s">
        <v>55</v>
      </c>
      <c r="E14" s="229"/>
      <c r="F14" s="269"/>
      <c r="G14" s="270"/>
      <c r="H14" s="271"/>
      <c r="I14" s="271"/>
      <c r="J14" s="271"/>
      <c r="K14" s="271"/>
      <c r="L14" s="271"/>
      <c r="M14" s="271"/>
      <c r="N14" s="271"/>
      <c r="O14" s="271"/>
      <c r="P14" s="272"/>
      <c r="Q14" s="233"/>
    </row>
    <row r="15" spans="1:21" s="32" customFormat="1" ht="21.75" customHeight="1" x14ac:dyDescent="0.25">
      <c r="A15" s="474">
        <v>41588</v>
      </c>
      <c r="B15" s="235"/>
      <c r="C15" s="236"/>
      <c r="D15" s="273" t="s">
        <v>66</v>
      </c>
      <c r="E15" s="244" t="s">
        <v>20</v>
      </c>
      <c r="F15" s="238" t="s">
        <v>67</v>
      </c>
      <c r="G15" s="239">
        <v>9000</v>
      </c>
      <c r="H15" s="240">
        <v>9000</v>
      </c>
      <c r="I15" s="240"/>
      <c r="J15" s="240"/>
      <c r="K15" s="240"/>
      <c r="L15" s="240"/>
      <c r="M15" s="240"/>
      <c r="N15" s="240"/>
      <c r="O15" s="240"/>
      <c r="P15" s="241"/>
      <c r="Q15" s="274" t="b">
        <f>SUM(H15:P15)=G15</f>
        <v>1</v>
      </c>
    </row>
    <row r="16" spans="1:21" ht="21.75" customHeight="1" x14ac:dyDescent="0.25">
      <c r="A16" s="475"/>
      <c r="B16" s="275"/>
      <c r="C16" s="254"/>
      <c r="D16" s="276"/>
      <c r="E16" s="374"/>
      <c r="F16" s="256"/>
      <c r="G16" s="257"/>
      <c r="H16" s="258"/>
      <c r="I16" s="258"/>
      <c r="J16" s="258"/>
      <c r="K16" s="258"/>
      <c r="L16" s="258"/>
      <c r="M16" s="258"/>
      <c r="N16" s="258"/>
      <c r="O16" s="258"/>
      <c r="P16" s="259"/>
      <c r="Q16" s="242" t="b">
        <f>SUM(H16:P16)=G16</f>
        <v>1</v>
      </c>
    </row>
    <row r="17" spans="1:17" ht="21.75" customHeight="1" x14ac:dyDescent="0.25">
      <c r="A17" s="475"/>
      <c r="B17" s="254"/>
      <c r="C17" s="254"/>
      <c r="D17" s="276"/>
      <c r="E17" s="374"/>
      <c r="F17" s="256"/>
      <c r="G17" s="257"/>
      <c r="H17" s="258"/>
      <c r="I17" s="258"/>
      <c r="J17" s="258"/>
      <c r="K17" s="258"/>
      <c r="L17" s="258"/>
      <c r="M17" s="258"/>
      <c r="N17" s="258"/>
      <c r="O17" s="258"/>
      <c r="P17" s="259"/>
      <c r="Q17" s="242" t="b">
        <f>SUM(H17:P17)=G17</f>
        <v>1</v>
      </c>
    </row>
    <row r="18" spans="1:17" ht="21.75" customHeight="1" x14ac:dyDescent="0.25">
      <c r="A18" s="476"/>
      <c r="B18" s="277"/>
      <c r="C18" s="277"/>
      <c r="D18" s="228" t="s">
        <v>56</v>
      </c>
      <c r="E18" s="229"/>
      <c r="F18" s="278"/>
      <c r="G18" s="279"/>
      <c r="H18" s="280"/>
      <c r="I18" s="280"/>
      <c r="J18" s="280"/>
      <c r="K18" s="280"/>
      <c r="L18" s="280"/>
      <c r="M18" s="280"/>
      <c r="N18" s="280"/>
      <c r="O18" s="280"/>
      <c r="P18" s="281"/>
      <c r="Q18" s="233"/>
    </row>
    <row r="19" spans="1:17" ht="21.75" customHeight="1" x14ac:dyDescent="0.25">
      <c r="A19" s="475">
        <v>41623</v>
      </c>
      <c r="B19" s="254"/>
      <c r="C19" s="254"/>
      <c r="D19" s="276" t="s">
        <v>63</v>
      </c>
      <c r="E19" s="374" t="s">
        <v>20</v>
      </c>
      <c r="F19" s="256" t="s">
        <v>65</v>
      </c>
      <c r="G19" s="257">
        <v>1500</v>
      </c>
      <c r="H19" s="258"/>
      <c r="I19" s="258"/>
      <c r="J19" s="258"/>
      <c r="K19" s="258"/>
      <c r="L19" s="258">
        <v>1500</v>
      </c>
      <c r="M19" s="258"/>
      <c r="N19" s="258"/>
      <c r="O19" s="258"/>
      <c r="P19" s="259"/>
      <c r="Q19" s="242" t="b">
        <f>SUM(H19:P19)=G19</f>
        <v>1</v>
      </c>
    </row>
    <row r="20" spans="1:17" ht="21.75" customHeight="1" x14ac:dyDescent="0.25">
      <c r="A20" s="475"/>
      <c r="B20" s="254"/>
      <c r="C20" s="254"/>
      <c r="D20" s="282"/>
      <c r="E20" s="376"/>
      <c r="F20" s="263"/>
      <c r="G20" s="283"/>
      <c r="H20" s="258"/>
      <c r="I20" s="258"/>
      <c r="J20" s="258"/>
      <c r="K20" s="284"/>
      <c r="L20" s="258"/>
      <c r="M20" s="258"/>
      <c r="N20" s="258"/>
      <c r="O20" s="258"/>
      <c r="P20" s="259"/>
      <c r="Q20" s="242" t="b">
        <f>SUM(H20:P20)=G20</f>
        <v>1</v>
      </c>
    </row>
    <row r="21" spans="1:17" s="36" customFormat="1" ht="21.75" customHeight="1" x14ac:dyDescent="0.25">
      <c r="A21" s="477"/>
      <c r="B21" s="286"/>
      <c r="C21" s="286"/>
      <c r="D21" s="287"/>
      <c r="E21" s="376"/>
      <c r="F21" s="288"/>
      <c r="G21" s="289"/>
      <c r="H21" s="284"/>
      <c r="I21" s="284"/>
      <c r="J21" s="284"/>
      <c r="K21" s="284"/>
      <c r="L21" s="284"/>
      <c r="M21" s="284"/>
      <c r="N21" s="284"/>
      <c r="O21" s="284"/>
      <c r="P21" s="290"/>
      <c r="Q21" s="242" t="b">
        <f>SUM(H21:P21)=G21</f>
        <v>1</v>
      </c>
    </row>
    <row r="22" spans="1:17" s="36" customFormat="1" ht="21.75" customHeight="1" x14ac:dyDescent="0.25">
      <c r="A22" s="291"/>
      <c r="B22" s="292"/>
      <c r="C22" s="292"/>
      <c r="D22" s="228" t="s">
        <v>57</v>
      </c>
      <c r="E22" s="229"/>
      <c r="F22" s="293"/>
      <c r="G22" s="294"/>
      <c r="H22" s="295"/>
      <c r="I22" s="295"/>
      <c r="J22" s="295"/>
      <c r="K22" s="295"/>
      <c r="L22" s="295"/>
      <c r="M22" s="295"/>
      <c r="N22" s="295"/>
      <c r="O22" s="295"/>
      <c r="P22" s="296"/>
      <c r="Q22" s="233"/>
    </row>
    <row r="23" spans="1:17" s="36" customFormat="1" ht="21.75" customHeight="1" x14ac:dyDescent="0.25">
      <c r="A23" s="285"/>
      <c r="B23" s="286"/>
      <c r="C23" s="286"/>
      <c r="D23" s="287"/>
      <c r="E23" s="376"/>
      <c r="F23" s="288"/>
      <c r="G23" s="289"/>
      <c r="H23" s="284"/>
      <c r="I23" s="284"/>
      <c r="J23" s="284"/>
      <c r="K23" s="284"/>
      <c r="L23" s="284"/>
      <c r="M23" s="284"/>
      <c r="N23" s="284"/>
      <c r="O23" s="284"/>
      <c r="P23" s="290"/>
      <c r="Q23" s="242"/>
    </row>
    <row r="24" spans="1:17" s="36" customFormat="1" ht="21.75" customHeight="1" x14ac:dyDescent="0.25">
      <c r="A24" s="285"/>
      <c r="B24" s="286"/>
      <c r="C24" s="286"/>
      <c r="D24" s="287"/>
      <c r="E24" s="376"/>
      <c r="F24" s="288"/>
      <c r="G24" s="289"/>
      <c r="H24" s="284"/>
      <c r="I24" s="284"/>
      <c r="J24" s="284"/>
      <c r="K24" s="284"/>
      <c r="L24" s="284"/>
      <c r="M24" s="284"/>
      <c r="N24" s="284"/>
      <c r="O24" s="284"/>
      <c r="P24" s="290"/>
      <c r="Q24" s="242"/>
    </row>
    <row r="25" spans="1:17" ht="21.75" customHeight="1" thickBot="1" x14ac:dyDescent="0.3">
      <c r="A25" s="298"/>
      <c r="B25" s="299"/>
      <c r="C25" s="300"/>
      <c r="D25" s="301"/>
      <c r="E25" s="377"/>
      <c r="F25" s="302"/>
      <c r="G25" s="303"/>
      <c r="H25" s="304"/>
      <c r="I25" s="304"/>
      <c r="J25" s="304"/>
      <c r="K25" s="304"/>
      <c r="L25" s="304"/>
      <c r="M25" s="304"/>
      <c r="N25" s="304"/>
      <c r="O25" s="304"/>
      <c r="P25" s="305"/>
      <c r="Q25" s="306"/>
    </row>
    <row r="26" spans="1:17" ht="21.75" customHeight="1" thickBot="1" x14ac:dyDescent="0.3">
      <c r="A26" s="307"/>
      <c r="B26" s="308"/>
      <c r="C26" s="333"/>
      <c r="D26" s="335" t="s">
        <v>6</v>
      </c>
      <c r="E26" s="309"/>
      <c r="F26" s="336">
        <f>SUM(H26:P26)</f>
        <v>10830</v>
      </c>
      <c r="G26" s="334">
        <f>SUM(G3:G25)</f>
        <v>10830</v>
      </c>
      <c r="H26" s="310">
        <f>SUM(H3:H25)</f>
        <v>9000</v>
      </c>
      <c r="I26" s="311">
        <f>SUM(I3:I25)</f>
        <v>0</v>
      </c>
      <c r="J26" s="312">
        <f>SUM(J3:J25)</f>
        <v>0</v>
      </c>
      <c r="K26" s="312">
        <f>SUM(K3:K25)</f>
        <v>330</v>
      </c>
      <c r="L26" s="312">
        <f>SUM(L4:L25)</f>
        <v>1500</v>
      </c>
      <c r="M26" s="312">
        <f>SUM(M3:M25)</f>
        <v>0</v>
      </c>
      <c r="N26" s="313"/>
      <c r="O26" s="313">
        <f>SUM(O3:O25)</f>
        <v>0</v>
      </c>
      <c r="P26" s="313">
        <f>SUM(P3:P25)</f>
        <v>0</v>
      </c>
      <c r="Q26" s="314"/>
    </row>
    <row r="27" spans="1:17" x14ac:dyDescent="0.2">
      <c r="G27" s="26"/>
      <c r="H27" s="26"/>
      <c r="I27" s="25"/>
      <c r="J27" s="25"/>
      <c r="K27" s="25"/>
      <c r="L27" s="25"/>
      <c r="M27" s="25"/>
      <c r="N27" s="25"/>
      <c r="O27" s="25"/>
      <c r="P27" s="25"/>
      <c r="Q27" s="192"/>
    </row>
    <row r="28" spans="1:17" x14ac:dyDescent="0.2"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192"/>
    </row>
    <row r="29" spans="1:17" x14ac:dyDescent="0.2">
      <c r="F29" s="25"/>
      <c r="G29" s="26"/>
      <c r="H29" s="26"/>
      <c r="I29" s="25"/>
      <c r="J29" s="25"/>
      <c r="K29" s="25"/>
      <c r="L29" s="25"/>
      <c r="M29" s="25"/>
      <c r="N29" s="25"/>
      <c r="O29" s="25"/>
      <c r="P29" s="25"/>
      <c r="Q29" s="192"/>
    </row>
    <row r="30" spans="1:17" x14ac:dyDescent="0.2">
      <c r="Q30" s="192"/>
    </row>
    <row r="31" spans="1:17" x14ac:dyDescent="0.2">
      <c r="Q31" s="192"/>
    </row>
    <row r="32" spans="1:17" x14ac:dyDescent="0.2">
      <c r="Q32" s="192"/>
    </row>
    <row r="33" spans="17:17" x14ac:dyDescent="0.2">
      <c r="Q33" s="192"/>
    </row>
    <row r="34" spans="17:17" x14ac:dyDescent="0.2">
      <c r="Q34" s="192"/>
    </row>
    <row r="35" spans="17:17" x14ac:dyDescent="0.2">
      <c r="Q35" s="192"/>
    </row>
    <row r="36" spans="17:17" x14ac:dyDescent="0.2">
      <c r="Q36" s="192"/>
    </row>
    <row r="37" spans="17:17" x14ac:dyDescent="0.2">
      <c r="Q37" s="192"/>
    </row>
    <row r="38" spans="17:17" x14ac:dyDescent="0.2">
      <c r="Q38" s="192"/>
    </row>
    <row r="39" spans="17:17" x14ac:dyDescent="0.2">
      <c r="Q39" s="192"/>
    </row>
    <row r="40" spans="17:17" x14ac:dyDescent="0.2">
      <c r="Q40" s="192"/>
    </row>
    <row r="41" spans="17:17" x14ac:dyDescent="0.2">
      <c r="Q41" s="192"/>
    </row>
    <row r="42" spans="17:17" x14ac:dyDescent="0.2">
      <c r="Q42" s="192"/>
    </row>
    <row r="43" spans="17:17" x14ac:dyDescent="0.2">
      <c r="Q43" s="192"/>
    </row>
    <row r="44" spans="17:17" x14ac:dyDescent="0.2">
      <c r="Q44" s="192"/>
    </row>
    <row r="45" spans="17:17" x14ac:dyDescent="0.2">
      <c r="Q45" s="192"/>
    </row>
    <row r="46" spans="17:17" x14ac:dyDescent="0.2">
      <c r="Q46" s="192"/>
    </row>
    <row r="47" spans="17:17" x14ac:dyDescent="0.2">
      <c r="Q47" s="192"/>
    </row>
    <row r="48" spans="17:17" x14ac:dyDescent="0.2">
      <c r="Q48" s="192"/>
    </row>
    <row r="49" spans="17:17" x14ac:dyDescent="0.2">
      <c r="Q49" s="192"/>
    </row>
    <row r="50" spans="17:17" x14ac:dyDescent="0.2">
      <c r="Q50" s="192"/>
    </row>
    <row r="51" spans="17:17" x14ac:dyDescent="0.2">
      <c r="Q51" s="192"/>
    </row>
    <row r="52" spans="17:17" x14ac:dyDescent="0.2">
      <c r="Q52" s="192"/>
    </row>
    <row r="53" spans="17:17" x14ac:dyDescent="0.2">
      <c r="Q53" s="192"/>
    </row>
    <row r="54" spans="17:17" x14ac:dyDescent="0.2">
      <c r="Q54" s="192"/>
    </row>
    <row r="55" spans="17:17" x14ac:dyDescent="0.2">
      <c r="Q55" s="192"/>
    </row>
    <row r="56" spans="17:17" x14ac:dyDescent="0.2">
      <c r="Q56" s="192"/>
    </row>
    <row r="57" spans="17:17" x14ac:dyDescent="0.2">
      <c r="Q57" s="192"/>
    </row>
    <row r="58" spans="17:17" x14ac:dyDescent="0.2">
      <c r="Q58" s="192"/>
    </row>
    <row r="59" spans="17:17" x14ac:dyDescent="0.2">
      <c r="Q59" s="192"/>
    </row>
    <row r="60" spans="17:17" x14ac:dyDescent="0.2">
      <c r="Q60" s="192"/>
    </row>
    <row r="61" spans="17:17" x14ac:dyDescent="0.2">
      <c r="Q61" s="192"/>
    </row>
    <row r="62" spans="17:17" x14ac:dyDescent="0.2">
      <c r="Q62" s="192"/>
    </row>
    <row r="63" spans="17:17" x14ac:dyDescent="0.2">
      <c r="Q63" s="192"/>
    </row>
    <row r="64" spans="17:17" x14ac:dyDescent="0.2">
      <c r="Q64" s="192"/>
    </row>
    <row r="65" spans="17:17" x14ac:dyDescent="0.2">
      <c r="Q65" s="192"/>
    </row>
    <row r="66" spans="17:17" x14ac:dyDescent="0.2">
      <c r="Q66" s="192"/>
    </row>
    <row r="67" spans="17:17" x14ac:dyDescent="0.2">
      <c r="Q67" s="192"/>
    </row>
    <row r="68" spans="17:17" x14ac:dyDescent="0.2">
      <c r="Q68" s="192"/>
    </row>
    <row r="69" spans="17:17" x14ac:dyDescent="0.2">
      <c r="Q69" s="192"/>
    </row>
    <row r="70" spans="17:17" x14ac:dyDescent="0.2">
      <c r="Q70" s="192"/>
    </row>
    <row r="71" spans="17:17" x14ac:dyDescent="0.2">
      <c r="Q71" s="192"/>
    </row>
    <row r="72" spans="17:17" x14ac:dyDescent="0.2">
      <c r="Q72" s="192"/>
    </row>
    <row r="73" spans="17:17" x14ac:dyDescent="0.2">
      <c r="Q73" s="192"/>
    </row>
    <row r="74" spans="17:17" x14ac:dyDescent="0.2">
      <c r="Q74" s="192"/>
    </row>
    <row r="75" spans="17:17" x14ac:dyDescent="0.2">
      <c r="Q75" s="192"/>
    </row>
    <row r="76" spans="17:17" x14ac:dyDescent="0.2">
      <c r="Q76" s="192"/>
    </row>
    <row r="77" spans="17:17" x14ac:dyDescent="0.2">
      <c r="Q77" s="192"/>
    </row>
    <row r="78" spans="17:17" x14ac:dyDescent="0.2">
      <c r="Q78" s="192"/>
    </row>
    <row r="79" spans="17:17" x14ac:dyDescent="0.2">
      <c r="Q79" s="192"/>
    </row>
    <row r="80" spans="17:17" x14ac:dyDescent="0.2">
      <c r="Q80" s="192"/>
    </row>
    <row r="81" spans="17:17" x14ac:dyDescent="0.2">
      <c r="Q81" s="192"/>
    </row>
    <row r="82" spans="17:17" x14ac:dyDescent="0.2">
      <c r="Q82" s="192"/>
    </row>
    <row r="83" spans="17:17" x14ac:dyDescent="0.2">
      <c r="Q83" s="192"/>
    </row>
    <row r="84" spans="17:17" x14ac:dyDescent="0.2">
      <c r="Q84" s="192"/>
    </row>
    <row r="85" spans="17:17" x14ac:dyDescent="0.2">
      <c r="Q85" s="192"/>
    </row>
    <row r="86" spans="17:17" x14ac:dyDescent="0.2">
      <c r="Q86" s="192"/>
    </row>
    <row r="87" spans="17:17" x14ac:dyDescent="0.2">
      <c r="Q87" s="192"/>
    </row>
    <row r="88" spans="17:17" x14ac:dyDescent="0.2">
      <c r="Q88" s="192"/>
    </row>
    <row r="89" spans="17:17" x14ac:dyDescent="0.2">
      <c r="Q89" s="192"/>
    </row>
    <row r="90" spans="17:17" x14ac:dyDescent="0.2">
      <c r="Q90" s="192"/>
    </row>
    <row r="91" spans="17:17" x14ac:dyDescent="0.2">
      <c r="Q91" s="192"/>
    </row>
    <row r="92" spans="17:17" x14ac:dyDescent="0.2">
      <c r="Q92" s="192"/>
    </row>
    <row r="93" spans="17:17" x14ac:dyDescent="0.2">
      <c r="Q93" s="192"/>
    </row>
    <row r="94" spans="17:17" x14ac:dyDescent="0.2">
      <c r="Q94" s="192"/>
    </row>
    <row r="95" spans="17:17" x14ac:dyDescent="0.2">
      <c r="Q95" s="192"/>
    </row>
  </sheetData>
  <mergeCells count="1">
    <mergeCell ref="A1:Q1"/>
  </mergeCells>
  <phoneticPr fontId="0" type="noConversion"/>
  <printOptions horizontalCentered="1" verticalCentered="1"/>
  <pageMargins left="0.19685039370078741" right="0.19685039370078741" top="0.23622047244094491" bottom="0.19685039370078741" header="0.15748031496062992" footer="0.51181102362204722"/>
  <pageSetup scale="97" firstPageNumber="0" fitToWidth="2" fitToHeight="0" orientation="landscape" horizontalDpi="300" verticalDpi="300"/>
  <headerFooter alignWithMargins="0">
    <oddHeader>&amp;LAPEL OISE
Exercice comptable 2012-2013</oddHeader>
    <oddFooter>&amp;RMise à jour le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Ruler="0" showWhiteSpace="0" zoomScale="80" zoomScaleNormal="80" zoomScalePageLayoutView="57" workbookViewId="0">
      <selection activeCell="H6" sqref="H6"/>
    </sheetView>
  </sheetViews>
  <sheetFormatPr baseColWidth="10" defaultRowHeight="12.75" x14ac:dyDescent="0.2"/>
  <cols>
    <col min="1" max="1" width="56.42578125" style="387" customWidth="1"/>
    <col min="2" max="2" width="20.28515625" style="6" customWidth="1"/>
    <col min="3" max="3" width="16.42578125" style="6" customWidth="1"/>
    <col min="4" max="4" width="33" style="6" customWidth="1"/>
    <col min="5" max="5" width="7.28515625" style="6" customWidth="1"/>
    <col min="6" max="6" width="16.85546875" style="6" customWidth="1"/>
    <col min="7" max="7" width="19.85546875" style="6" customWidth="1"/>
    <col min="8" max="8" width="18.140625" style="6" customWidth="1"/>
    <col min="9" max="9" width="15" customWidth="1"/>
    <col min="11" max="11" width="21.85546875" customWidth="1"/>
  </cols>
  <sheetData>
    <row r="1" spans="1:21" s="7" customFormat="1" ht="81" customHeight="1" thickBot="1" x14ac:dyDescent="0.25">
      <c r="A1" s="485" t="s">
        <v>79</v>
      </c>
      <c r="B1" s="486"/>
      <c r="C1" s="486"/>
      <c r="D1" s="486"/>
      <c r="E1" s="486"/>
      <c r="F1" s="486"/>
      <c r="G1" s="486"/>
      <c r="H1" s="486"/>
      <c r="I1" s="380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</row>
    <row r="2" spans="1:21" ht="25.5" customHeight="1" thickBot="1" x14ac:dyDescent="0.25">
      <c r="A2" s="391" t="s">
        <v>0</v>
      </c>
      <c r="B2" s="392" t="s">
        <v>7</v>
      </c>
      <c r="C2" s="392" t="s">
        <v>8</v>
      </c>
      <c r="D2" s="497" t="s">
        <v>5</v>
      </c>
      <c r="E2" s="497"/>
      <c r="F2" s="497"/>
      <c r="G2" s="392" t="s">
        <v>7</v>
      </c>
      <c r="H2" s="392" t="s">
        <v>8</v>
      </c>
      <c r="I2" s="38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1" customHeight="1" x14ac:dyDescent="0.2">
      <c r="A3" s="393" t="s">
        <v>43</v>
      </c>
      <c r="B3" s="394">
        <f>DEPENSES!G52</f>
        <v>6000</v>
      </c>
      <c r="C3" s="394">
        <v>5916</v>
      </c>
      <c r="D3" s="501" t="s">
        <v>52</v>
      </c>
      <c r="E3" s="502"/>
      <c r="F3" s="503"/>
      <c r="G3" s="395">
        <f>+RECETTES!H26</f>
        <v>9000</v>
      </c>
      <c r="H3" s="394">
        <v>8875</v>
      </c>
      <c r="I3" s="42"/>
      <c r="J3" s="381"/>
      <c r="K3" s="382"/>
      <c r="L3" s="382"/>
      <c r="M3" s="383"/>
      <c r="N3" s="382"/>
      <c r="O3" s="41"/>
      <c r="P3" s="41"/>
      <c r="Q3" s="41"/>
      <c r="R3" s="41"/>
      <c r="S3" s="41"/>
      <c r="T3" s="41"/>
      <c r="U3" s="41"/>
    </row>
    <row r="4" spans="1:21" ht="21" customHeight="1" x14ac:dyDescent="0.2">
      <c r="A4" s="396" t="s">
        <v>68</v>
      </c>
      <c r="B4" s="397">
        <v>76.5</v>
      </c>
      <c r="C4" s="397">
        <v>72.349999999999994</v>
      </c>
      <c r="D4" s="504" t="s">
        <v>68</v>
      </c>
      <c r="E4" s="505"/>
      <c r="F4" s="506"/>
      <c r="G4" s="398">
        <v>335</v>
      </c>
      <c r="H4" s="397">
        <v>340</v>
      </c>
      <c r="I4" s="42"/>
      <c r="J4" s="381"/>
      <c r="K4" s="382"/>
      <c r="L4" s="382"/>
      <c r="M4" s="383"/>
      <c r="N4" s="382"/>
      <c r="O4" s="41"/>
      <c r="P4" s="41"/>
      <c r="Q4" s="41"/>
      <c r="R4" s="41"/>
      <c r="S4" s="41"/>
      <c r="T4" s="41"/>
      <c r="U4" s="41"/>
    </row>
    <row r="5" spans="1:21" ht="21" customHeight="1" x14ac:dyDescent="0.2">
      <c r="A5" s="396" t="s">
        <v>69</v>
      </c>
      <c r="B5" s="397">
        <v>977.1</v>
      </c>
      <c r="C5" s="397">
        <v>947.3</v>
      </c>
      <c r="D5" s="501" t="s">
        <v>69</v>
      </c>
      <c r="E5" s="502"/>
      <c r="F5" s="503"/>
      <c r="G5" s="398">
        <v>1450.9</v>
      </c>
      <c r="H5" s="397">
        <v>1510.7</v>
      </c>
      <c r="I5" s="42"/>
      <c r="J5" s="381"/>
      <c r="K5" s="382"/>
      <c r="L5" s="382"/>
      <c r="M5" s="383"/>
      <c r="N5" s="382"/>
      <c r="O5" s="41"/>
      <c r="P5" s="41"/>
      <c r="Q5" s="41"/>
      <c r="R5" s="41"/>
      <c r="S5" s="41"/>
      <c r="T5" s="41"/>
      <c r="U5" s="41"/>
    </row>
    <row r="6" spans="1:21" ht="21" customHeight="1" x14ac:dyDescent="0.2">
      <c r="A6" s="396" t="s">
        <v>86</v>
      </c>
      <c r="B6" s="397">
        <v>256</v>
      </c>
      <c r="C6" s="397">
        <v>153.6</v>
      </c>
      <c r="D6" s="501" t="s">
        <v>41</v>
      </c>
      <c r="E6" s="502"/>
      <c r="F6" s="503"/>
      <c r="G6" s="398"/>
      <c r="H6" s="397"/>
      <c r="I6" s="42"/>
      <c r="J6" s="381"/>
      <c r="K6" s="384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1" customHeight="1" x14ac:dyDescent="0.2">
      <c r="A7" s="396" t="s">
        <v>87</v>
      </c>
      <c r="B7" s="397">
        <v>600</v>
      </c>
      <c r="C7" s="397">
        <v>450</v>
      </c>
      <c r="D7" s="501" t="s">
        <v>42</v>
      </c>
      <c r="E7" s="502"/>
      <c r="F7" s="503"/>
      <c r="G7" s="398"/>
      <c r="H7" s="397"/>
      <c r="I7" s="42"/>
      <c r="J7" s="381"/>
      <c r="K7" s="384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21" customHeight="1" x14ac:dyDescent="0.2">
      <c r="A8" s="396" t="s">
        <v>51</v>
      </c>
      <c r="B8" s="397"/>
      <c r="C8" s="397"/>
      <c r="D8" s="501" t="s">
        <v>51</v>
      </c>
      <c r="E8" s="502"/>
      <c r="F8" s="503"/>
      <c r="G8" s="398"/>
      <c r="H8" s="397"/>
      <c r="I8" s="42"/>
      <c r="J8" s="381"/>
      <c r="K8" s="384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s="33" customFormat="1" ht="21" customHeight="1" x14ac:dyDescent="0.2">
      <c r="A9" s="396" t="s">
        <v>40</v>
      </c>
      <c r="B9" s="399"/>
      <c r="C9" s="399"/>
      <c r="D9" s="498" t="s">
        <v>25</v>
      </c>
      <c r="E9" s="499"/>
      <c r="F9" s="500"/>
      <c r="G9" s="400"/>
      <c r="H9" s="399"/>
      <c r="I9" s="385"/>
      <c r="J9" s="381"/>
      <c r="K9" s="384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ht="21" customHeight="1" x14ac:dyDescent="0.2">
      <c r="A10" s="396" t="s">
        <v>37</v>
      </c>
      <c r="B10" s="397">
        <v>1500</v>
      </c>
      <c r="C10" s="397">
        <v>1000</v>
      </c>
      <c r="D10" s="501" t="s">
        <v>37</v>
      </c>
      <c r="E10" s="502"/>
      <c r="F10" s="503"/>
      <c r="G10" s="398"/>
      <c r="H10" s="397"/>
      <c r="I10" s="42"/>
      <c r="J10" s="381"/>
      <c r="K10" s="384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21" customHeight="1" x14ac:dyDescent="0.2">
      <c r="A11" s="401" t="s">
        <v>44</v>
      </c>
      <c r="B11" s="397">
        <v>123.89</v>
      </c>
      <c r="C11" s="397">
        <v>117.5</v>
      </c>
      <c r="D11" s="501"/>
      <c r="E11" s="502"/>
      <c r="F11" s="503"/>
      <c r="G11" s="398"/>
      <c r="H11" s="397"/>
      <c r="I11" s="42"/>
      <c r="J11" s="381"/>
      <c r="K11" s="384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ht="21" customHeight="1" x14ac:dyDescent="0.2">
      <c r="A12" s="396" t="s">
        <v>36</v>
      </c>
      <c r="B12" s="397"/>
      <c r="C12" s="397"/>
      <c r="D12" s="510"/>
      <c r="E12" s="511"/>
      <c r="F12" s="512"/>
      <c r="G12" s="402"/>
      <c r="H12" s="397"/>
      <c r="I12" s="42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21" customHeight="1" x14ac:dyDescent="0.2">
      <c r="A13" s="396" t="s">
        <v>47</v>
      </c>
      <c r="B13" s="397"/>
      <c r="C13" s="397"/>
      <c r="D13" s="513"/>
      <c r="E13" s="514"/>
      <c r="F13" s="515"/>
      <c r="G13" s="43"/>
      <c r="H13" s="397"/>
      <c r="I13" s="4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21" customHeight="1" x14ac:dyDescent="0.2">
      <c r="A14" s="396" t="s">
        <v>35</v>
      </c>
      <c r="B14" s="397"/>
      <c r="C14" s="397"/>
      <c r="D14" s="501"/>
      <c r="E14" s="502"/>
      <c r="F14" s="503"/>
      <c r="G14" s="398"/>
      <c r="H14" s="397"/>
      <c r="I14" s="4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1" ht="21" customHeight="1" x14ac:dyDescent="0.2">
      <c r="A15" s="401" t="s">
        <v>46</v>
      </c>
      <c r="B15" s="397"/>
      <c r="C15" s="397"/>
      <c r="D15" s="494"/>
      <c r="E15" s="495"/>
      <c r="F15" s="496"/>
      <c r="G15" s="398"/>
      <c r="H15" s="397"/>
      <c r="I15" s="42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ht="21" customHeight="1" x14ac:dyDescent="0.2">
      <c r="A16" s="396"/>
      <c r="B16" s="397"/>
      <c r="C16" s="397"/>
      <c r="D16" s="494"/>
      <c r="E16" s="495"/>
      <c r="F16" s="496"/>
      <c r="G16" s="398"/>
      <c r="H16" s="397"/>
      <c r="I16" s="42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ht="21" customHeight="1" x14ac:dyDescent="0.2">
      <c r="A17" s="401" t="s">
        <v>39</v>
      </c>
      <c r="B17" s="397"/>
      <c r="C17" s="397"/>
      <c r="D17" s="494" t="s">
        <v>16</v>
      </c>
      <c r="E17" s="495"/>
      <c r="F17" s="496"/>
      <c r="G17" s="398"/>
      <c r="H17" s="397"/>
      <c r="I17" s="42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ht="21" customHeight="1" x14ac:dyDescent="0.2">
      <c r="A18" s="403" t="s">
        <v>48</v>
      </c>
      <c r="B18" s="397">
        <f>+DEPENSES!T52</f>
        <v>0</v>
      </c>
      <c r="C18" s="397"/>
      <c r="D18" s="494"/>
      <c r="E18" s="495"/>
      <c r="F18" s="496"/>
      <c r="G18" s="398"/>
      <c r="H18" s="397"/>
      <c r="I18" s="42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ht="21" customHeight="1" x14ac:dyDescent="0.2">
      <c r="A19" s="396"/>
      <c r="B19" s="397">
        <f>+DEPENSES!U52</f>
        <v>0</v>
      </c>
      <c r="C19" s="397"/>
      <c r="D19" s="494"/>
      <c r="E19" s="495"/>
      <c r="F19" s="496"/>
      <c r="G19" s="398"/>
      <c r="H19" s="397"/>
      <c r="I19" s="42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ht="21" customHeight="1" x14ac:dyDescent="0.2">
      <c r="A20" s="404"/>
      <c r="B20" s="397"/>
      <c r="C20" s="397"/>
      <c r="D20" s="494"/>
      <c r="E20" s="495"/>
      <c r="F20" s="496"/>
      <c r="G20" s="398"/>
      <c r="H20" s="397"/>
      <c r="I20" s="42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ht="21" customHeight="1" thickBot="1" x14ac:dyDescent="0.25">
      <c r="A21" s="405"/>
      <c r="B21" s="406"/>
      <c r="C21" s="407"/>
      <c r="D21" s="507"/>
      <c r="E21" s="508"/>
      <c r="F21" s="509"/>
      <c r="G21" s="408"/>
      <c r="H21" s="407"/>
      <c r="I21" s="42"/>
      <c r="J21" s="41"/>
      <c r="K21" s="382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21" customHeight="1" thickBot="1" x14ac:dyDescent="0.25">
      <c r="A22" s="409" t="s">
        <v>9</v>
      </c>
      <c r="B22" s="410">
        <f>SUM(B3:B21)</f>
        <v>9533.49</v>
      </c>
      <c r="C22" s="410">
        <f>SUM(C3:C21)</f>
        <v>8656.75</v>
      </c>
      <c r="D22" s="489" t="s">
        <v>10</v>
      </c>
      <c r="E22" s="490"/>
      <c r="F22" s="491"/>
      <c r="G22" s="411">
        <f>SUM(G3:G21)</f>
        <v>10785.9</v>
      </c>
      <c r="H22" s="411">
        <f>SUM(H3:H21)</f>
        <v>10725.7</v>
      </c>
      <c r="I22" s="386"/>
      <c r="J22" s="41"/>
      <c r="K22" s="382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21" customHeight="1" thickBot="1" x14ac:dyDescent="0.3">
      <c r="A23" s="378"/>
      <c r="B23" s="389" t="s">
        <v>70</v>
      </c>
      <c r="C23" s="390"/>
      <c r="D23" s="492">
        <f>+G22-B22</f>
        <v>1252.4099999999999</v>
      </c>
      <c r="E23" s="492"/>
      <c r="F23" s="493"/>
      <c r="G23" s="487"/>
      <c r="H23" s="488"/>
      <c r="I23" s="5"/>
      <c r="J23" s="41"/>
      <c r="K23" s="384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">
      <c r="B24" s="379"/>
      <c r="C24" s="379"/>
      <c r="G24" s="379"/>
      <c r="H24" s="379"/>
      <c r="I24" s="2"/>
    </row>
    <row r="25" spans="1:21" x14ac:dyDescent="0.2">
      <c r="B25" s="379"/>
      <c r="C25" s="379"/>
      <c r="G25" s="379"/>
      <c r="H25" s="379"/>
      <c r="I25" s="2"/>
      <c r="K25" s="3"/>
    </row>
    <row r="26" spans="1:21" x14ac:dyDescent="0.2">
      <c r="B26" s="379"/>
      <c r="C26" s="379"/>
      <c r="G26" s="379"/>
      <c r="H26" s="379"/>
      <c r="I26" s="2"/>
    </row>
    <row r="27" spans="1:21" x14ac:dyDescent="0.2">
      <c r="G27" s="379"/>
    </row>
  </sheetData>
  <mergeCells count="24">
    <mergeCell ref="D20:F20"/>
    <mergeCell ref="D21:F21"/>
    <mergeCell ref="D10:F10"/>
    <mergeCell ref="D11:F11"/>
    <mergeCell ref="D12:F12"/>
    <mergeCell ref="D13:F13"/>
    <mergeCell ref="D14:F14"/>
    <mergeCell ref="D17:F17"/>
    <mergeCell ref="D5:F5"/>
    <mergeCell ref="D6:F6"/>
    <mergeCell ref="D7:F7"/>
    <mergeCell ref="D8:F8"/>
    <mergeCell ref="D18:F18"/>
    <mergeCell ref="D19:F19"/>
    <mergeCell ref="A1:H1"/>
    <mergeCell ref="G23:H23"/>
    <mergeCell ref="D22:F22"/>
    <mergeCell ref="D23:F23"/>
    <mergeCell ref="D15:F15"/>
    <mergeCell ref="D16:F16"/>
    <mergeCell ref="D2:F2"/>
    <mergeCell ref="D9:F9"/>
    <mergeCell ref="D3:F3"/>
    <mergeCell ref="D4:F4"/>
  </mergeCells>
  <phoneticPr fontId="0" type="noConversion"/>
  <printOptions horizontalCentered="1" verticalCentered="1"/>
  <pageMargins left="0.44147940074906367" right="0.47244094488188981" top="0.2303370786516854" bottom="0.98425196850393704" header="0.51181102362204722" footer="0.51181102362204722"/>
  <pageSetup paperSize="9" scale="61" firstPageNumber="0" orientation="landscape" horizontalDpi="300" verticalDpi="300"/>
  <headerFooter alignWithMargins="0">
    <oddFooter>&amp;RMise à jour le &amp;D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B11" sqref="B11"/>
    </sheetView>
  </sheetViews>
  <sheetFormatPr baseColWidth="10" defaultRowHeight="15.75" x14ac:dyDescent="0.25"/>
  <cols>
    <col min="1" max="1" width="20.7109375" style="71" customWidth="1"/>
    <col min="2" max="2" width="24.28515625" style="418" customWidth="1"/>
    <col min="3" max="3" width="30.42578125" style="418" customWidth="1"/>
    <col min="4" max="4" width="26.28515625" style="418" customWidth="1"/>
    <col min="5" max="5" width="19.7109375" style="71" customWidth="1"/>
    <col min="6" max="16384" width="11.42578125" style="71"/>
  </cols>
  <sheetData>
    <row r="1" spans="1:10" ht="78" customHeight="1" thickBot="1" x14ac:dyDescent="0.25">
      <c r="A1" s="516" t="s">
        <v>76</v>
      </c>
      <c r="B1" s="517"/>
      <c r="C1" s="517"/>
      <c r="D1" s="518"/>
    </row>
    <row r="2" spans="1:10" ht="21.75" customHeight="1" x14ac:dyDescent="0.25">
      <c r="A2" s="425"/>
      <c r="B2" s="424" t="s">
        <v>17</v>
      </c>
      <c r="C2" s="424" t="s">
        <v>71</v>
      </c>
      <c r="D2" s="424" t="s">
        <v>6</v>
      </c>
      <c r="F2" s="413"/>
      <c r="G2" s="413"/>
    </row>
    <row r="3" spans="1:10" x14ac:dyDescent="0.25">
      <c r="A3" s="415" t="s">
        <v>90</v>
      </c>
      <c r="B3" s="419">
        <v>6300</v>
      </c>
      <c r="C3" s="421">
        <v>1000</v>
      </c>
      <c r="D3" s="419">
        <v>7300</v>
      </c>
      <c r="E3" s="413"/>
      <c r="F3" s="413"/>
      <c r="G3" s="413"/>
    </row>
    <row r="4" spans="1:10" x14ac:dyDescent="0.25">
      <c r="A4" s="478"/>
      <c r="B4" s="419"/>
      <c r="C4" s="420"/>
      <c r="D4" s="420"/>
      <c r="E4" s="413"/>
      <c r="F4" s="413"/>
      <c r="G4" s="413"/>
    </row>
    <row r="5" spans="1:10" x14ac:dyDescent="0.25">
      <c r="A5" s="422" t="s">
        <v>72</v>
      </c>
      <c r="B5" s="419">
        <v>1252.4100000000001</v>
      </c>
      <c r="C5" s="419"/>
      <c r="D5" s="419">
        <f>B5</f>
        <v>1252.4100000000001</v>
      </c>
      <c r="E5" s="414"/>
      <c r="G5" s="413"/>
      <c r="H5" s="413"/>
      <c r="I5" s="413"/>
      <c r="J5" s="413"/>
    </row>
    <row r="6" spans="1:10" x14ac:dyDescent="0.25">
      <c r="A6" s="415"/>
      <c r="B6" s="420"/>
      <c r="C6" s="420"/>
      <c r="D6" s="420"/>
      <c r="F6" s="416"/>
      <c r="G6" s="414"/>
      <c r="H6" s="413"/>
      <c r="I6" s="413"/>
      <c r="J6" s="413"/>
    </row>
    <row r="7" spans="1:10" x14ac:dyDescent="0.25">
      <c r="A7" s="415" t="s">
        <v>91</v>
      </c>
      <c r="B7" s="421">
        <f>SUM(B3:B5)</f>
        <v>7552.41</v>
      </c>
      <c r="C7" s="421">
        <f>SUM(C3:C6)</f>
        <v>1000</v>
      </c>
      <c r="D7" s="421">
        <f>SUM(D3:D6)</f>
        <v>8552.41</v>
      </c>
      <c r="F7" s="416"/>
      <c r="G7" s="414"/>
      <c r="H7" s="413"/>
      <c r="I7" s="413"/>
      <c r="J7" s="413"/>
    </row>
    <row r="8" spans="1:10" ht="16.5" thickBot="1" x14ac:dyDescent="0.3">
      <c r="A8" s="479"/>
      <c r="B8" s="417"/>
      <c r="C8" s="417"/>
      <c r="D8" s="417"/>
      <c r="F8" s="416"/>
      <c r="G8" s="414"/>
      <c r="H8" s="414"/>
      <c r="I8" s="414"/>
      <c r="J8" s="414"/>
    </row>
    <row r="9" spans="1:10" x14ac:dyDescent="0.25">
      <c r="A9" s="72"/>
      <c r="B9" s="423"/>
      <c r="C9" s="423"/>
      <c r="D9" s="423"/>
      <c r="F9" s="416"/>
      <c r="G9" s="414"/>
      <c r="H9" s="414"/>
      <c r="I9" s="414"/>
      <c r="J9" s="414"/>
    </row>
    <row r="10" spans="1:10" x14ac:dyDescent="0.25">
      <c r="A10" s="72"/>
      <c r="B10" s="423"/>
      <c r="C10" s="423"/>
      <c r="D10" s="423"/>
      <c r="F10" s="416"/>
      <c r="G10" s="414"/>
      <c r="H10" s="414"/>
      <c r="I10" s="414"/>
      <c r="J10" s="414"/>
    </row>
    <row r="11" spans="1:10" x14ac:dyDescent="0.25">
      <c r="A11" s="72"/>
      <c r="B11" s="423"/>
      <c r="C11" s="423"/>
      <c r="D11" s="423"/>
      <c r="F11" s="416"/>
      <c r="G11" s="414"/>
      <c r="H11" s="414"/>
      <c r="I11" s="414"/>
      <c r="J11" s="414"/>
    </row>
    <row r="12" spans="1:10" x14ac:dyDescent="0.25">
      <c r="A12" s="72"/>
      <c r="B12" s="423"/>
      <c r="C12" s="423"/>
      <c r="D12" s="423"/>
      <c r="F12" s="416"/>
      <c r="G12" s="414"/>
      <c r="H12" s="414"/>
      <c r="I12" s="414"/>
      <c r="J12" s="414"/>
    </row>
    <row r="13" spans="1:10" x14ac:dyDescent="0.25">
      <c r="A13" s="72"/>
      <c r="B13" s="423"/>
      <c r="C13" s="423"/>
      <c r="D13" s="423"/>
      <c r="F13" s="416"/>
      <c r="G13" s="414"/>
      <c r="H13" s="414"/>
      <c r="I13" s="414"/>
      <c r="J13" s="414"/>
    </row>
    <row r="14" spans="1:10" x14ac:dyDescent="0.25">
      <c r="A14" s="72"/>
      <c r="B14" s="423"/>
      <c r="C14" s="423"/>
      <c r="D14" s="423"/>
      <c r="F14" s="416"/>
      <c r="G14" s="414"/>
      <c r="H14" s="414"/>
      <c r="I14" s="414"/>
      <c r="J14" s="414"/>
    </row>
    <row r="15" spans="1:10" x14ac:dyDescent="0.25">
      <c r="A15" s="72"/>
      <c r="B15" s="423"/>
      <c r="C15" s="423"/>
      <c r="D15" s="423"/>
      <c r="F15" s="416"/>
      <c r="G15" s="414"/>
      <c r="H15" s="414"/>
      <c r="I15" s="414"/>
      <c r="J15" s="414"/>
    </row>
    <row r="16" spans="1:10" x14ac:dyDescent="0.25">
      <c r="A16" s="72"/>
      <c r="B16" s="423"/>
      <c r="C16" s="423"/>
      <c r="D16" s="423"/>
    </row>
    <row r="17" spans="2:4" ht="16.5" customHeight="1" x14ac:dyDescent="0.2">
      <c r="B17" s="71"/>
      <c r="C17" s="71"/>
      <c r="D17" s="71"/>
    </row>
    <row r="18" spans="2:4" ht="15.75" customHeight="1" x14ac:dyDescent="0.2">
      <c r="B18" s="71"/>
      <c r="C18" s="71"/>
      <c r="D18" s="71"/>
    </row>
    <row r="19" spans="2:4" x14ac:dyDescent="0.25">
      <c r="C19" s="423"/>
    </row>
    <row r="20" spans="2:4" x14ac:dyDescent="0.25">
      <c r="C20" s="423"/>
    </row>
  </sheetData>
  <mergeCells count="1">
    <mergeCell ref="A1:D1"/>
  </mergeCells>
  <phoneticPr fontId="4" type="noConversion"/>
  <pageMargins left="0.78740157499999996" right="0.78740157499999996" top="0.984251969" bottom="0.984251969" header="0.4921259845" footer="0.4921259845"/>
  <pageSetup paperSize="9" orientation="landscape"/>
  <headerFooter alignWithMargins="0">
    <oddFooter xml:space="preserve">&amp;RMise à jour le &amp;D
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zoomScale="75" zoomScaleNormal="75" workbookViewId="0">
      <selection activeCell="A36" sqref="A36"/>
    </sheetView>
  </sheetViews>
  <sheetFormatPr baseColWidth="10" defaultRowHeight="12.75" x14ac:dyDescent="0.2"/>
  <cols>
    <col min="1" max="1" width="53.85546875" customWidth="1"/>
    <col min="2" max="2" width="20.42578125" customWidth="1"/>
    <col min="3" max="3" width="20.140625" customWidth="1"/>
    <col min="4" max="4" width="20" style="426" customWidth="1"/>
    <col min="5" max="5" width="7.28515625" customWidth="1"/>
    <col min="6" max="6" width="12.42578125" customWidth="1"/>
    <col min="7" max="7" width="21.140625" customWidth="1"/>
    <col min="8" max="8" width="20.140625" customWidth="1"/>
    <col min="10" max="10" width="12.85546875" customWidth="1"/>
  </cols>
  <sheetData>
    <row r="1" spans="1:13" ht="90.75" customHeight="1" thickBot="1" x14ac:dyDescent="0.25">
      <c r="A1" s="482" t="s">
        <v>85</v>
      </c>
      <c r="B1" s="527"/>
      <c r="C1" s="527"/>
      <c r="D1" s="527"/>
      <c r="E1" s="527"/>
      <c r="F1" s="527"/>
      <c r="G1" s="527"/>
      <c r="H1" s="528"/>
    </row>
    <row r="2" spans="1:13" ht="25.5" customHeight="1" thickBot="1" x14ac:dyDescent="0.25">
      <c r="A2" s="427" t="s">
        <v>0</v>
      </c>
      <c r="B2" s="441" t="s">
        <v>7</v>
      </c>
      <c r="C2" s="428" t="s">
        <v>11</v>
      </c>
      <c r="D2" s="529" t="s">
        <v>5</v>
      </c>
      <c r="E2" s="530"/>
      <c r="F2" s="531"/>
      <c r="G2" s="429" t="s">
        <v>7</v>
      </c>
      <c r="H2" s="429" t="s">
        <v>11</v>
      </c>
    </row>
    <row r="3" spans="1:13" ht="21" customHeight="1" x14ac:dyDescent="0.2">
      <c r="A3" s="438" t="s">
        <v>15</v>
      </c>
      <c r="B3" s="445">
        <f>SUM(DEPENSES!G52)</f>
        <v>6000</v>
      </c>
      <c r="C3" s="443">
        <v>6100</v>
      </c>
      <c r="D3" s="538" t="s">
        <v>14</v>
      </c>
      <c r="E3" s="539"/>
      <c r="F3" s="540"/>
      <c r="G3" s="448">
        <f>SUM(RECETTES!H26)</f>
        <v>9000</v>
      </c>
      <c r="H3" s="453">
        <v>9375</v>
      </c>
      <c r="I3" s="1"/>
      <c r="J3" s="3"/>
      <c r="K3" s="3"/>
      <c r="L3" s="2"/>
      <c r="M3" s="3"/>
    </row>
    <row r="4" spans="1:13" ht="21" customHeight="1" x14ac:dyDescent="0.2">
      <c r="A4" s="439" t="s">
        <v>34</v>
      </c>
      <c r="B4" s="446"/>
      <c r="C4" s="444"/>
      <c r="D4" s="522" t="s">
        <v>25</v>
      </c>
      <c r="E4" s="533"/>
      <c r="F4" s="534"/>
      <c r="G4" s="446"/>
      <c r="H4" s="454"/>
      <c r="I4" s="1"/>
      <c r="J4" s="4"/>
    </row>
    <row r="5" spans="1:13" ht="21" customHeight="1" x14ac:dyDescent="0.2">
      <c r="A5" s="439" t="s">
        <v>36</v>
      </c>
      <c r="B5" s="446"/>
      <c r="C5" s="444"/>
      <c r="D5" s="522" t="s">
        <v>26</v>
      </c>
      <c r="E5" s="523"/>
      <c r="F5" s="524"/>
      <c r="G5" s="449"/>
      <c r="H5" s="454"/>
    </row>
    <row r="6" spans="1:13" ht="21" customHeight="1" x14ac:dyDescent="0.2">
      <c r="A6" s="439" t="s">
        <v>47</v>
      </c>
      <c r="B6" s="446"/>
      <c r="C6" s="444"/>
      <c r="D6" s="532" t="s">
        <v>31</v>
      </c>
      <c r="E6" s="533"/>
      <c r="F6" s="534"/>
      <c r="G6" s="446"/>
      <c r="H6" s="454"/>
    </row>
    <row r="7" spans="1:13" ht="21" customHeight="1" x14ac:dyDescent="0.2">
      <c r="A7" s="439" t="s">
        <v>35</v>
      </c>
      <c r="B7" s="446"/>
      <c r="C7" s="444"/>
      <c r="D7" s="532"/>
      <c r="E7" s="533"/>
      <c r="F7" s="534"/>
      <c r="G7" s="446"/>
      <c r="H7" s="454"/>
    </row>
    <row r="8" spans="1:13" ht="21" customHeight="1" x14ac:dyDescent="0.2">
      <c r="A8" s="439" t="s">
        <v>61</v>
      </c>
      <c r="B8" s="446">
        <v>76.5</v>
      </c>
      <c r="C8" s="444">
        <v>90</v>
      </c>
      <c r="D8" s="532" t="s">
        <v>61</v>
      </c>
      <c r="E8" s="533"/>
      <c r="F8" s="534"/>
      <c r="G8" s="446">
        <v>335</v>
      </c>
      <c r="H8" s="454">
        <v>400</v>
      </c>
      <c r="J8" s="4"/>
    </row>
    <row r="9" spans="1:13" ht="21" customHeight="1" x14ac:dyDescent="0.2">
      <c r="A9" s="439" t="s">
        <v>63</v>
      </c>
      <c r="B9" s="446">
        <v>977.1</v>
      </c>
      <c r="C9" s="444">
        <v>1000</v>
      </c>
      <c r="D9" s="522" t="s">
        <v>63</v>
      </c>
      <c r="E9" s="523"/>
      <c r="F9" s="524"/>
      <c r="G9" s="449">
        <v>1450.9</v>
      </c>
      <c r="H9" s="454">
        <v>1500</v>
      </c>
      <c r="J9" s="4"/>
    </row>
    <row r="10" spans="1:13" ht="21" customHeight="1" x14ac:dyDescent="0.2">
      <c r="A10" s="439" t="s">
        <v>88</v>
      </c>
      <c r="B10" s="446">
        <v>256</v>
      </c>
      <c r="C10" s="444">
        <v>250</v>
      </c>
      <c r="D10" s="522" t="s">
        <v>29</v>
      </c>
      <c r="E10" s="523"/>
      <c r="F10" s="524"/>
      <c r="G10" s="446"/>
      <c r="H10" s="454"/>
    </row>
    <row r="11" spans="1:13" ht="21" customHeight="1" x14ac:dyDescent="0.2">
      <c r="A11" s="439" t="s">
        <v>89</v>
      </c>
      <c r="B11" s="446">
        <v>600</v>
      </c>
      <c r="C11" s="444">
        <v>600</v>
      </c>
      <c r="D11" s="522" t="s">
        <v>30</v>
      </c>
      <c r="E11" s="523"/>
      <c r="F11" s="524"/>
      <c r="G11" s="450"/>
      <c r="H11" s="454"/>
    </row>
    <row r="12" spans="1:13" ht="21" customHeight="1" x14ac:dyDescent="0.2">
      <c r="A12" s="439" t="s">
        <v>50</v>
      </c>
      <c r="B12" s="446"/>
      <c r="C12" s="444"/>
      <c r="D12" s="522" t="s">
        <v>50</v>
      </c>
      <c r="E12" s="523"/>
      <c r="F12" s="524"/>
      <c r="G12" s="446"/>
      <c r="H12" s="454"/>
    </row>
    <row r="13" spans="1:13" ht="21" customHeight="1" x14ac:dyDescent="0.2">
      <c r="A13" s="439" t="s">
        <v>22</v>
      </c>
      <c r="B13" s="446"/>
      <c r="C13" s="444"/>
      <c r="D13" s="522"/>
      <c r="E13" s="523"/>
      <c r="F13" s="524"/>
      <c r="G13" s="450"/>
      <c r="H13" s="454"/>
    </row>
    <row r="14" spans="1:13" ht="21" customHeight="1" x14ac:dyDescent="0.2">
      <c r="A14" s="439" t="s">
        <v>74</v>
      </c>
      <c r="B14" s="446">
        <v>1500</v>
      </c>
      <c r="C14" s="444">
        <v>1500</v>
      </c>
      <c r="D14" s="522"/>
      <c r="E14" s="523"/>
      <c r="F14" s="524"/>
      <c r="G14" s="450"/>
      <c r="H14" s="454"/>
    </row>
    <row r="15" spans="1:13" ht="21" customHeight="1" x14ac:dyDescent="0.2">
      <c r="A15" s="439" t="s">
        <v>92</v>
      </c>
      <c r="B15" s="446">
        <v>123.89</v>
      </c>
      <c r="C15" s="444">
        <v>200</v>
      </c>
      <c r="D15" s="522"/>
      <c r="E15" s="523"/>
      <c r="F15" s="524"/>
      <c r="G15" s="449"/>
      <c r="H15" s="454"/>
      <c r="J15" s="3"/>
    </row>
    <row r="16" spans="1:13" ht="21" customHeight="1" x14ac:dyDescent="0.2">
      <c r="A16" s="440" t="s">
        <v>39</v>
      </c>
      <c r="B16" s="446"/>
      <c r="C16" s="444"/>
      <c r="D16" s="430" t="s">
        <v>14</v>
      </c>
      <c r="E16" s="431"/>
      <c r="F16" s="432"/>
      <c r="G16" s="449"/>
      <c r="H16" s="454"/>
      <c r="J16" s="3"/>
    </row>
    <row r="17" spans="1:10" ht="21" customHeight="1" x14ac:dyDescent="0.2">
      <c r="A17" s="439" t="s">
        <v>48</v>
      </c>
      <c r="B17" s="446"/>
      <c r="C17" s="444"/>
      <c r="D17" s="522"/>
      <c r="E17" s="523"/>
      <c r="F17" s="524"/>
      <c r="G17" s="449"/>
      <c r="H17" s="454"/>
      <c r="J17" s="3"/>
    </row>
    <row r="18" spans="1:10" ht="21" customHeight="1" thickBot="1" x14ac:dyDescent="0.25">
      <c r="A18" s="71"/>
      <c r="B18" s="447"/>
      <c r="C18" s="444"/>
      <c r="D18" s="535"/>
      <c r="E18" s="536"/>
      <c r="F18" s="537"/>
      <c r="G18" s="451"/>
      <c r="H18" s="455"/>
      <c r="J18" s="3"/>
    </row>
    <row r="19" spans="1:10" ht="21" customHeight="1" thickBot="1" x14ac:dyDescent="0.3">
      <c r="A19" s="436"/>
      <c r="B19" s="442">
        <f>SUM(B3:B18)</f>
        <v>9533.49</v>
      </c>
      <c r="C19" s="437">
        <f>SUM(C3:C18)</f>
        <v>9740</v>
      </c>
      <c r="D19" s="519"/>
      <c r="E19" s="520"/>
      <c r="F19" s="521"/>
      <c r="G19" s="452">
        <f>SUM(G3:G18)</f>
        <v>10785.9</v>
      </c>
      <c r="H19" s="456">
        <f>SUM(H3:H18)</f>
        <v>11275</v>
      </c>
      <c r="J19" s="4"/>
    </row>
    <row r="20" spans="1:10" ht="30.75" customHeight="1" thickBot="1" x14ac:dyDescent="0.3">
      <c r="B20" s="433" t="s">
        <v>75</v>
      </c>
      <c r="C20" s="434"/>
      <c r="D20" s="435"/>
      <c r="E20" s="525">
        <f>H19-C19</f>
        <v>1535</v>
      </c>
      <c r="F20" s="525"/>
      <c r="G20" s="526"/>
      <c r="H20" s="2"/>
    </row>
    <row r="21" spans="1:10" x14ac:dyDescent="0.2">
      <c r="C21" s="2"/>
      <c r="D21" s="6"/>
      <c r="E21" s="6"/>
      <c r="H21" s="2"/>
      <c r="J21" s="3"/>
    </row>
    <row r="22" spans="1:10" x14ac:dyDescent="0.2">
      <c r="C22" s="2"/>
      <c r="D22" s="6"/>
      <c r="E22" s="6"/>
      <c r="H22" s="2"/>
    </row>
    <row r="23" spans="1:10" x14ac:dyDescent="0.2">
      <c r="D23" s="6"/>
      <c r="E23" s="6"/>
    </row>
    <row r="24" spans="1:10" x14ac:dyDescent="0.2">
      <c r="D24" s="6"/>
      <c r="E24" s="6"/>
    </row>
    <row r="25" spans="1:10" x14ac:dyDescent="0.2">
      <c r="D25" s="6"/>
      <c r="E25" s="6"/>
    </row>
    <row r="26" spans="1:10" x14ac:dyDescent="0.2">
      <c r="D26" s="6"/>
      <c r="E26" s="6"/>
    </row>
    <row r="27" spans="1:10" x14ac:dyDescent="0.2">
      <c r="D27" s="6"/>
      <c r="E27" s="6"/>
    </row>
    <row r="28" spans="1:10" x14ac:dyDescent="0.2">
      <c r="D28" s="6"/>
      <c r="E28" s="6"/>
    </row>
    <row r="29" spans="1:10" x14ac:dyDescent="0.2">
      <c r="D29" s="6"/>
      <c r="E29" s="6"/>
    </row>
    <row r="30" spans="1:10" x14ac:dyDescent="0.2">
      <c r="D30" s="6"/>
      <c r="E30" s="6"/>
    </row>
    <row r="31" spans="1:10" x14ac:dyDescent="0.2">
      <c r="D31" s="6"/>
      <c r="E31" s="6"/>
    </row>
    <row r="32" spans="1:10" x14ac:dyDescent="0.2">
      <c r="D32" s="6"/>
      <c r="E32" s="6"/>
    </row>
    <row r="33" spans="4:5" x14ac:dyDescent="0.2">
      <c r="D33" s="6"/>
      <c r="E33" s="6"/>
    </row>
    <row r="34" spans="4:5" x14ac:dyDescent="0.2">
      <c r="D34" s="6"/>
      <c r="E34" s="6"/>
    </row>
    <row r="35" spans="4:5" x14ac:dyDescent="0.2">
      <c r="D35" s="6"/>
      <c r="E35" s="6"/>
    </row>
    <row r="36" spans="4:5" x14ac:dyDescent="0.2">
      <c r="D36" s="6"/>
      <c r="E36" s="6"/>
    </row>
    <row r="37" spans="4:5" x14ac:dyDescent="0.2">
      <c r="D37" s="6"/>
      <c r="E37" s="6"/>
    </row>
    <row r="38" spans="4:5" x14ac:dyDescent="0.2">
      <c r="D38" s="6"/>
      <c r="E38" s="6"/>
    </row>
    <row r="39" spans="4:5" x14ac:dyDescent="0.2">
      <c r="D39" s="6"/>
      <c r="E39" s="6"/>
    </row>
    <row r="40" spans="4:5" x14ac:dyDescent="0.2">
      <c r="D40" s="6"/>
      <c r="E40" s="6"/>
    </row>
    <row r="41" spans="4:5" x14ac:dyDescent="0.2">
      <c r="D41" s="6"/>
      <c r="E41" s="6"/>
    </row>
    <row r="42" spans="4:5" x14ac:dyDescent="0.2">
      <c r="D42" s="6"/>
      <c r="E42" s="6"/>
    </row>
    <row r="43" spans="4:5" x14ac:dyDescent="0.2">
      <c r="D43" s="6"/>
      <c r="E43" s="6"/>
    </row>
    <row r="44" spans="4:5" x14ac:dyDescent="0.2">
      <c r="D44" s="6"/>
      <c r="E44" s="6"/>
    </row>
    <row r="45" spans="4:5" x14ac:dyDescent="0.2">
      <c r="D45" s="6"/>
      <c r="E45" s="6"/>
    </row>
    <row r="46" spans="4:5" x14ac:dyDescent="0.2">
      <c r="D46" s="6"/>
      <c r="E46" s="6"/>
    </row>
    <row r="47" spans="4:5" x14ac:dyDescent="0.2">
      <c r="D47" s="6"/>
      <c r="E47" s="6"/>
    </row>
    <row r="48" spans="4:5" x14ac:dyDescent="0.2">
      <c r="D48" s="6"/>
      <c r="E48" s="6"/>
    </row>
    <row r="49" spans="4:5" x14ac:dyDescent="0.2">
      <c r="D49" s="6"/>
      <c r="E49" s="6"/>
    </row>
    <row r="50" spans="4:5" x14ac:dyDescent="0.2">
      <c r="D50" s="6"/>
      <c r="E50" s="6"/>
    </row>
    <row r="51" spans="4:5" x14ac:dyDescent="0.2">
      <c r="D51" s="6"/>
      <c r="E51" s="6"/>
    </row>
    <row r="52" spans="4:5" x14ac:dyDescent="0.2">
      <c r="D52" s="6"/>
      <c r="E52" s="6"/>
    </row>
    <row r="53" spans="4:5" x14ac:dyDescent="0.2">
      <c r="D53" s="6"/>
      <c r="E53" s="6"/>
    </row>
    <row r="54" spans="4:5" x14ac:dyDescent="0.2">
      <c r="D54" s="6"/>
      <c r="E54" s="6"/>
    </row>
    <row r="55" spans="4:5" x14ac:dyDescent="0.2">
      <c r="D55" s="6"/>
      <c r="E55" s="6"/>
    </row>
    <row r="56" spans="4:5" x14ac:dyDescent="0.2">
      <c r="D56" s="6"/>
      <c r="E56" s="6"/>
    </row>
    <row r="57" spans="4:5" x14ac:dyDescent="0.2">
      <c r="D57" s="6"/>
      <c r="E57" s="6"/>
    </row>
    <row r="58" spans="4:5" x14ac:dyDescent="0.2">
      <c r="D58" s="6"/>
      <c r="E58" s="6"/>
    </row>
    <row r="59" spans="4:5" x14ac:dyDescent="0.2">
      <c r="D59" s="6"/>
      <c r="E59" s="6"/>
    </row>
    <row r="60" spans="4:5" x14ac:dyDescent="0.2">
      <c r="D60" s="6"/>
      <c r="E60" s="6"/>
    </row>
    <row r="61" spans="4:5" x14ac:dyDescent="0.2">
      <c r="D61" s="6"/>
      <c r="E61" s="6"/>
    </row>
    <row r="62" spans="4:5" x14ac:dyDescent="0.2">
      <c r="D62" s="6"/>
      <c r="E62" s="6"/>
    </row>
    <row r="63" spans="4:5" x14ac:dyDescent="0.2">
      <c r="D63" s="6"/>
      <c r="E63" s="6"/>
    </row>
    <row r="64" spans="4:5" x14ac:dyDescent="0.2">
      <c r="D64" s="6"/>
      <c r="E64" s="6"/>
    </row>
    <row r="65" spans="4:5" x14ac:dyDescent="0.2">
      <c r="D65" s="6"/>
      <c r="E65" s="6"/>
    </row>
    <row r="66" spans="4:5" x14ac:dyDescent="0.2">
      <c r="D66" s="6"/>
      <c r="E66" s="6"/>
    </row>
    <row r="67" spans="4:5" x14ac:dyDescent="0.2">
      <c r="D67" s="6"/>
      <c r="E67" s="6"/>
    </row>
    <row r="68" spans="4:5" x14ac:dyDescent="0.2">
      <c r="D68" s="6"/>
      <c r="E68" s="6"/>
    </row>
    <row r="69" spans="4:5" x14ac:dyDescent="0.2">
      <c r="D69" s="6"/>
      <c r="E69" s="6"/>
    </row>
    <row r="70" spans="4:5" x14ac:dyDescent="0.2">
      <c r="D70" s="6"/>
      <c r="E70" s="6"/>
    </row>
    <row r="71" spans="4:5" x14ac:dyDescent="0.2">
      <c r="D71" s="6"/>
      <c r="E71" s="6"/>
    </row>
    <row r="72" spans="4:5" x14ac:dyDescent="0.2">
      <c r="D72" s="6"/>
      <c r="E72" s="6"/>
    </row>
    <row r="73" spans="4:5" x14ac:dyDescent="0.2">
      <c r="D73" s="6"/>
      <c r="E73" s="6"/>
    </row>
    <row r="74" spans="4:5" x14ac:dyDescent="0.2">
      <c r="D74" s="6"/>
      <c r="E74" s="6"/>
    </row>
    <row r="75" spans="4:5" x14ac:dyDescent="0.2">
      <c r="D75" s="6"/>
      <c r="E75" s="6"/>
    </row>
    <row r="76" spans="4:5" x14ac:dyDescent="0.2">
      <c r="D76" s="6"/>
      <c r="E76" s="6"/>
    </row>
    <row r="77" spans="4:5" x14ac:dyDescent="0.2">
      <c r="D77" s="6"/>
      <c r="E77" s="6"/>
    </row>
    <row r="78" spans="4:5" x14ac:dyDescent="0.2">
      <c r="D78" s="6"/>
      <c r="E78" s="6"/>
    </row>
    <row r="79" spans="4:5" x14ac:dyDescent="0.2">
      <c r="D79" s="6"/>
      <c r="E79" s="6"/>
    </row>
    <row r="80" spans="4:5" x14ac:dyDescent="0.2">
      <c r="D80" s="6"/>
      <c r="E80" s="6"/>
    </row>
    <row r="81" spans="4:5" x14ac:dyDescent="0.2">
      <c r="D81" s="6"/>
      <c r="E81" s="6"/>
    </row>
    <row r="82" spans="4:5" x14ac:dyDescent="0.2">
      <c r="D82" s="6"/>
      <c r="E82" s="6"/>
    </row>
    <row r="83" spans="4:5" x14ac:dyDescent="0.2">
      <c r="D83" s="6"/>
      <c r="E83" s="6"/>
    </row>
    <row r="84" spans="4:5" x14ac:dyDescent="0.2">
      <c r="D84" s="6"/>
      <c r="E84" s="6"/>
    </row>
    <row r="85" spans="4:5" x14ac:dyDescent="0.2">
      <c r="D85" s="6"/>
      <c r="E85" s="6"/>
    </row>
    <row r="86" spans="4:5" x14ac:dyDescent="0.2">
      <c r="D86" s="6"/>
      <c r="E86" s="6"/>
    </row>
    <row r="87" spans="4:5" x14ac:dyDescent="0.2">
      <c r="D87" s="6"/>
      <c r="E87" s="6"/>
    </row>
    <row r="88" spans="4:5" x14ac:dyDescent="0.2">
      <c r="D88" s="6"/>
      <c r="E88" s="6"/>
    </row>
    <row r="89" spans="4:5" x14ac:dyDescent="0.2">
      <c r="D89" s="6"/>
      <c r="E89" s="6"/>
    </row>
  </sheetData>
  <mergeCells count="19">
    <mergeCell ref="D2:F2"/>
    <mergeCell ref="D6:F6"/>
    <mergeCell ref="D7:F7"/>
    <mergeCell ref="D14:F14"/>
    <mergeCell ref="D15:F15"/>
    <mergeCell ref="D18:F18"/>
    <mergeCell ref="D8:F8"/>
    <mergeCell ref="D4:F4"/>
    <mergeCell ref="D3:F3"/>
    <mergeCell ref="D19:F19"/>
    <mergeCell ref="D5:F5"/>
    <mergeCell ref="E20:G20"/>
    <mergeCell ref="D17:F17"/>
    <mergeCell ref="A1:H1"/>
    <mergeCell ref="D9:F9"/>
    <mergeCell ref="D10:F10"/>
    <mergeCell ref="D11:F11"/>
    <mergeCell ref="D12:F12"/>
    <mergeCell ref="D13:F13"/>
  </mergeCells>
  <phoneticPr fontId="0" type="noConversion"/>
  <printOptions horizontalCentered="1" verticalCentered="1"/>
  <pageMargins left="0.37013888888888891" right="0.4597222222222222" top="0.98402777777777772" bottom="0.98402777777777772" header="0.51180555555555551" footer="0.51180555555555551"/>
  <pageSetup paperSize="9" scale="80" firstPageNumber="0" orientation="landscape" horizontalDpi="300" verticalDpi="300"/>
  <headerFooter alignWithMargins="0">
    <oddHeader>&amp;L
Exercice comptable 2012-2013</oddHeader>
    <oddFooter>&amp;RMise à jour le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DEPENSES</vt:lpstr>
      <vt:lpstr>RECETTES</vt:lpstr>
      <vt:lpstr>COMPTE DE RESULTAT </vt:lpstr>
      <vt:lpstr>Situation patrimoniale</vt:lpstr>
      <vt:lpstr>BUDGET PREVISIONNEL</vt:lpstr>
      <vt:lpstr>Excel_BuiltIn__FilterDatabase_2</vt:lpstr>
      <vt:lpstr>'BUDGET PREVISIONNEL'!Zone_d_impression</vt:lpstr>
      <vt:lpstr>'COMPTE DE RESULTAT '!Zone_d_impression</vt:lpstr>
      <vt:lpstr>DEPENSES!Zone_d_impression</vt:lpstr>
      <vt:lpstr>RECETTES!Zone_d_impression</vt:lpstr>
      <vt:lpstr>'Situation patrimoniale'!Zone_d_impression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chm</cp:lastModifiedBy>
  <cp:lastPrinted>2014-03-13T15:41:41Z</cp:lastPrinted>
  <dcterms:created xsi:type="dcterms:W3CDTF">2007-01-29T11:58:50Z</dcterms:created>
  <dcterms:modified xsi:type="dcterms:W3CDTF">2022-03-08T10:18:00Z</dcterms:modified>
</cp:coreProperties>
</file>